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bukowska\Desktop\"/>
    </mc:Choice>
  </mc:AlternateContent>
  <xr:revisionPtr revIDLastSave="0" documentId="8_{9CDA2606-BD39-44C7-84E4-685E9F34247B}" xr6:coauthVersionLast="46" xr6:coauthVersionMax="46" xr10:uidLastSave="{00000000-0000-0000-0000-000000000000}"/>
  <workbookProtection workbookAlgorithmName="SHA-512" workbookHashValue="FYcEdUS+Ol5lYesJXTP1dK+HGSabTiOHV1hoxOcGlZLs4GkoH+EmEqKQmMqcyJvuw5vHUcYivVzYCH5T164pIQ==" workbookSaltValue="6d66i5OX/25rFqmOf+W5Zw==" workbookSpinCount="100000" lockStructure="1"/>
  <bookViews>
    <workbookView xWindow="-120" yWindow="-120" windowWidth="20730" windowHeight="11160" xr2:uid="{F206B73A-91C6-4EB1-9B87-73AFB1041DA1}"/>
  </bookViews>
  <sheets>
    <sheet name="Tabela informacyjna" sheetId="1" r:id="rId1"/>
    <sheet name="Kod działania DsOeZn" sheetId="3" r:id="rId2"/>
    <sheet name="Arkusz2" sheetId="2" state="hidden" r:id="rId3"/>
    <sheet name="Kod działania DsObZi" sheetId="4" r:id="rId4"/>
    <sheet name="Kod działania DsEdEk" sheetId="6" r:id="rId5"/>
    <sheet name="Kod działania DsInZe" sheetId="7" r:id="rId6"/>
    <sheet name="Kod działania DsHrFi" sheetId="8" r:id="rId7"/>
  </sheets>
  <definedNames>
    <definedName name="_xlnm._FilterDatabase" localSheetId="2" hidden="1">Arkusz2!$R$2:$S$122</definedName>
  </definedNames>
  <calcPr calcId="191028"/>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8" l="1"/>
  <c r="C8" i="7"/>
  <c r="C8" i="6"/>
  <c r="C8" i="4"/>
  <c r="D8" i="3"/>
  <c r="F8" i="1"/>
  <c r="C18" i="8"/>
  <c r="C6" i="8"/>
  <c r="C18" i="7"/>
  <c r="C6" i="7"/>
  <c r="C6" i="6"/>
  <c r="C18" i="6"/>
  <c r="C17" i="4"/>
  <c r="D21" i="3"/>
  <c r="E18" i="3"/>
  <c r="E17" i="3"/>
  <c r="E16" i="3"/>
  <c r="E15" i="3"/>
  <c r="D14" i="4"/>
  <c r="C6" i="4"/>
  <c r="D6" i="3"/>
  <c r="D1" i="8" l="1"/>
  <c r="D1" i="7"/>
  <c r="D1" i="6"/>
</calcChain>
</file>

<file path=xl/sharedStrings.xml><?xml version="1.0" encoding="utf-8"?>
<sst xmlns="http://schemas.openxmlformats.org/spreadsheetml/2006/main" count="2167" uniqueCount="424">
  <si>
    <t>TABELA INFORMACYJNA</t>
  </si>
  <si>
    <t>Informacje ogólne na temat sprawozdania z Programu ochrony powietrza</t>
  </si>
  <si>
    <t>Lp.</t>
  </si>
  <si>
    <t>Zawartość</t>
  </si>
  <si>
    <t>Opis</t>
  </si>
  <si>
    <t>Rok sprawozdawczy</t>
  </si>
  <si>
    <t>Kod programu ochrony powietrza</t>
  </si>
  <si>
    <t>Kod strefy</t>
  </si>
  <si>
    <t>Województwo</t>
  </si>
  <si>
    <t>Gmina/powiat</t>
  </si>
  <si>
    <t>Nazwa urzędu przejmującego sprawozdanie</t>
  </si>
  <si>
    <t>Nazwa organu przedstawiającego sprawozdanie</t>
  </si>
  <si>
    <t>Imię i nazwisko osoby do kontaktu</t>
  </si>
  <si>
    <t>Numer służbowy telefonu osoby do kontaktu</t>
  </si>
  <si>
    <t>Numer faksu osoby do kontaktu</t>
  </si>
  <si>
    <t>Służbowy adres e-mail osoby do kontaktu</t>
  </si>
  <si>
    <t>Uwagi</t>
  </si>
  <si>
    <t>data</t>
  </si>
  <si>
    <t>podpis</t>
  </si>
  <si>
    <t>Odpowiedź</t>
  </si>
  <si>
    <t>Kod działania naprawczego</t>
  </si>
  <si>
    <t>Tytuł</t>
  </si>
  <si>
    <t>Kod sytuacji przekroczenia</t>
  </si>
  <si>
    <t>Nazwa i kod strefy</t>
  </si>
  <si>
    <t>Obszar</t>
  </si>
  <si>
    <t>Termin zastosowania</t>
  </si>
  <si>
    <t>Skala czasowa osiągnięcia redukcji stężenia</t>
  </si>
  <si>
    <t>C: długoterminowe</t>
  </si>
  <si>
    <t>Kategoria źródeł emisji, której dotyczy działanie naprawcze</t>
  </si>
  <si>
    <t>Wskaźnik(i) monitorowania postępu</t>
  </si>
  <si>
    <t>Liczba wymian źródeł ogrzewania z paliwa stałego (sztuki):</t>
  </si>
  <si>
    <t>Efekt ekologiczny</t>
  </si>
  <si>
    <t>B(a)P [kg]</t>
  </si>
  <si>
    <t>Szacunkowa wysokość całkowita poniesionych kosztów (w PLN)</t>
  </si>
  <si>
    <t>Szacunkowa wysokość całkowita poniesionych kosztów (w EUR)</t>
  </si>
  <si>
    <t>Obszary przekroczeń</t>
  </si>
  <si>
    <t>rok sprawozdawczy</t>
  </si>
  <si>
    <t>PM10 [Mg]</t>
  </si>
  <si>
    <t>B(a)P</t>
  </si>
  <si>
    <t>Brak obszaru przekroczeń</t>
  </si>
  <si>
    <t>Szacunkowy poziom stężeń substancji objętych programem ochrony powietrza w roku prognozy</t>
  </si>
  <si>
    <t>Edukacja ekologiczna</t>
  </si>
  <si>
    <t>Akcje edukacyjne promujące wymianę źródeł ciepła, termomodernizację, wspierające zachowania proekologiczne w zakresie ogrzewania indywidualnego i przyzwyczajeń transportowych.</t>
  </si>
  <si>
    <t xml:space="preserve">Liczba przeprowadzonych akcji edukacyjnych: </t>
  </si>
  <si>
    <t>A: krótkoterminowe</t>
  </si>
  <si>
    <t>Źródła związane z handlem i mieszklanictwem</t>
  </si>
  <si>
    <t>Żródła związane z handlem i mieszkalnictwem</t>
  </si>
  <si>
    <t>Źródła związane z handlem i mieszkalnictwem</t>
  </si>
  <si>
    <t>Dokument [szt.] zawierający harmonogram rzeczowo-finansowy</t>
  </si>
  <si>
    <t>Szacunkowy poziom stężeń substancji objętych programeme ochrony powietrza w roku prognozy [</t>
  </si>
  <si>
    <t>PM10 [Mg]:</t>
  </si>
  <si>
    <t>Sprawozdanie z realizacji Programu Ochrony Powietrza dla strefy dolnośląskiej za rok</t>
  </si>
  <si>
    <r>
      <t xml:space="preserve">Tabela </t>
    </r>
    <r>
      <rPr>
        <sz val="11"/>
        <color theme="1"/>
        <rFont val="Times New Roman"/>
        <family val="1"/>
        <charset val="238"/>
      </rPr>
      <t>II.</t>
    </r>
    <r>
      <rPr>
        <b/>
        <sz val="11"/>
        <color theme="1"/>
        <rFont val="Times New Roman"/>
        <family val="1"/>
        <charset val="238"/>
      </rPr>
      <t xml:space="preserve"> Sprawozdanie z zakresu działania DsOeZn</t>
    </r>
  </si>
  <si>
    <t>DsOeZn</t>
  </si>
  <si>
    <t>Ograniczenie emisji zanieczyszczeń do powietrza z ogrzewania indywidualnego</t>
  </si>
  <si>
    <t>Dążenie do likwidacji ogrzewania indywidualnego wykorzystującego paliwo stałe i zastąpienia go ogrzewaniem bezemisyjnym lub niskoemisyjnym. Do ogrzewania bezemisyjnego zalicza się podłączenie do sieci ciepłowniczej lub ogrzewanie elektryczne, pompy ciepła (lub inne źródła odnawialnej energii). Ogrzewanie niskoemisyjne wykorzystuje natomiast kotły gazowe lub olejowe</t>
  </si>
  <si>
    <t>Strefa dolnośląska PL0204</t>
  </si>
  <si>
    <t>WOJ_DLS_2018</t>
  </si>
  <si>
    <t>dolnośląskie</t>
  </si>
  <si>
    <t>Urząd Marszałkowski Województwa Dolnośląskiego</t>
  </si>
  <si>
    <t>Tabela II. Sprawozdanie z zakresu działania DsObZi</t>
  </si>
  <si>
    <t>DsObZi</t>
  </si>
  <si>
    <t>Zwiększanie powierzchni zieleni w miastach</t>
  </si>
  <si>
    <t>Tworzenie funkcyjnych obszarów zielonych w gminach miejskich województwa dolnośląskiego sprzyjających poprawie warunków mikroklimatycznych i powodujących poprawę wymiany cieplnej</t>
  </si>
  <si>
    <t xml:space="preserve">Brak możliwości oszacowania </t>
  </si>
  <si>
    <t>DsEdEk</t>
  </si>
  <si>
    <t>Tabela II. Sprawozdanie z zakresu działania DsEdEk</t>
  </si>
  <si>
    <t>Sprawozdanie z realizacji Programu Ochrony Powietrza dla strefy dolniśląskiej za rok</t>
  </si>
  <si>
    <t>Tabela II. Sprawozdanie z zakresu działania DSInZe</t>
  </si>
  <si>
    <t>DsInZe</t>
  </si>
  <si>
    <t>Szczegółowa inwentaryzacja źródeł niskiej emisji (obiektów, w których powinna nastąpić wymiana kotłów na paliwo stałe)</t>
  </si>
  <si>
    <t>W ramach sprawozdania z realizacji działań z Programu ochrony powietrza samorządy gminne powinny przekazać Zarządowi Województwa Dolnośląskiego wyniki inwentaryzacji</t>
  </si>
  <si>
    <t>DsHrFi</t>
  </si>
  <si>
    <t>Tabela II. Sprawozdanie z zakresu działania DsHrFi</t>
  </si>
  <si>
    <t>Bardo/ząbkowicki</t>
  </si>
  <si>
    <t xml:space="preserve">Bielawa/dzierżoniowski </t>
  </si>
  <si>
    <t>Bierutów/oleśnicki</t>
  </si>
  <si>
    <t>Bogatynia/zgorzelecki</t>
  </si>
  <si>
    <t>Boguszów Gorce/wałbrzyski</t>
  </si>
  <si>
    <t>Bolesławiec/bolesławiecki gmina miejska</t>
  </si>
  <si>
    <t>Bolesławiec/bolesławiecki gmina wiejska</t>
  </si>
  <si>
    <t>Bolków/jaworski</t>
  </si>
  <si>
    <t>Borów/strzeliński</t>
  </si>
  <si>
    <t>Brzeg Dolny/wołowski</t>
  </si>
  <si>
    <t>Bystrzyca Kłodzka/kłodzki</t>
  </si>
  <si>
    <t>Chocianów/polkowicki</t>
  </si>
  <si>
    <t>Chojnów/legnicki gmina miejska</t>
  </si>
  <si>
    <t>Chojnów/legnicki gmina wiejska</t>
  </si>
  <si>
    <t>Ciepłowody/ząbkowicki</t>
  </si>
  <si>
    <t>Cieszków/milicki</t>
  </si>
  <si>
    <t>Czarny Bór/wałbrzyski</t>
  </si>
  <si>
    <t>Czernica/wrocławski</t>
  </si>
  <si>
    <t>Długołęka/wrocławski</t>
  </si>
  <si>
    <t>Dobromierz/świdnicki</t>
  </si>
  <si>
    <t>Dobroszyce/oleśnicki</t>
  </si>
  <si>
    <t>Domaniów/oławski</t>
  </si>
  <si>
    <t>Duszniki-Zdrój/kłodzki</t>
  </si>
  <si>
    <t>Dziadowa Kłoda/oleśnicki</t>
  </si>
  <si>
    <t>Dzierżoniów/dzierżoniowski gmina miejska</t>
  </si>
  <si>
    <t>Dzierżoniów/dzierżoniowski gmina wiejska</t>
  </si>
  <si>
    <t>Gaworzyce/polkowicki</t>
  </si>
  <si>
    <t>Głogów/głogowski gmina miejska</t>
  </si>
  <si>
    <t>Głogów/głogowski gmina wiejska</t>
  </si>
  <si>
    <t>Głuszyca/wałbrzyski</t>
  </si>
  <si>
    <t>Góra/górowski</t>
  </si>
  <si>
    <t>Grębocice/polkowicki</t>
  </si>
  <si>
    <t>Gromadka/bolesławiecki</t>
  </si>
  <si>
    <t>Gryfów Śląski/lwówecki</t>
  </si>
  <si>
    <t>Janowice Wielkie/jeleniogórski</t>
  </si>
  <si>
    <t>Jawor/jaworski</t>
  </si>
  <si>
    <t>Jaworzyna Śląska/świdnicki</t>
  </si>
  <si>
    <t>Jedlina-Zdrój/wałbrzyski</t>
  </si>
  <si>
    <t>Jelcz-Laskowice/oławski</t>
  </si>
  <si>
    <t>Jelenia Góra</t>
  </si>
  <si>
    <t>Jemielno/górowski</t>
  </si>
  <si>
    <t>Jerzmanowa/głogowski</t>
  </si>
  <si>
    <t>Jeżów Sudecki/jeleniogórski</t>
  </si>
  <si>
    <t>Jordanów Śląski/wrocławski</t>
  </si>
  <si>
    <t>Kamieniec Ząbkowicki/ząbkowicki</t>
  </si>
  <si>
    <t>Kamienna Góra/kamiennogórski gmina miejska</t>
  </si>
  <si>
    <t>Kamienna Góra/kamiennogórski gmina wiejska</t>
  </si>
  <si>
    <t>Karpacz/jelenigórski</t>
  </si>
  <si>
    <t>Kąty Wrocławskie/wrocławski</t>
  </si>
  <si>
    <t>Kłodzko/kłodzki gmina miejska</t>
  </si>
  <si>
    <t>Kłodzko/kłodzki gmina wiejska</t>
  </si>
  <si>
    <t>Kobierzyce/wrocławski</t>
  </si>
  <si>
    <t>Kondratowice/strzeliński</t>
  </si>
  <si>
    <t>Kostomłoty/średzki</t>
  </si>
  <si>
    <t xml:space="preserve">Kotla/głogowski </t>
  </si>
  <si>
    <t>Kowary/jeleniogórski</t>
  </si>
  <si>
    <t>Krośnice/milicz</t>
  </si>
  <si>
    <t>Krotoszyce/legnicki</t>
  </si>
  <si>
    <t>Kudowa-Zdrój/kłodzki</t>
  </si>
  <si>
    <t>Kunice/legnicki</t>
  </si>
  <si>
    <t>Lądek Zdrój/kłodzki</t>
  </si>
  <si>
    <t>Legnickie Pole/legnicki</t>
  </si>
  <si>
    <t>Leśna/lubański</t>
  </si>
  <si>
    <t>Lewin Kłodzki/kłodzki</t>
  </si>
  <si>
    <t>Lubań/lubański gmina miejska</t>
  </si>
  <si>
    <t>Lubań/lubański gmina wiejska</t>
  </si>
  <si>
    <t>Lubawka/kamiennogórski</t>
  </si>
  <si>
    <t>Lubin/lubiński gmina miejska</t>
  </si>
  <si>
    <t>Lubin/lubiński gmina wiejska</t>
  </si>
  <si>
    <t>Lubomierz/lwówecki</t>
  </si>
  <si>
    <t>Lwówek Śląski/lwówecki</t>
  </si>
  <si>
    <t>Łagiewniki/dzierżoniowski</t>
  </si>
  <si>
    <t>Malczyce/średzki</t>
  </si>
  <si>
    <t>Marcinowice/świdnicki</t>
  </si>
  <si>
    <t>Marciszów/kamiennogórski</t>
  </si>
  <si>
    <t>Męcinka/jaworski</t>
  </si>
  <si>
    <t>Mieroszów/wałbrzyski</t>
  </si>
  <si>
    <t>Mietków/wrocławski</t>
  </si>
  <si>
    <t>Międzybórz/oleśnicki</t>
  </si>
  <si>
    <t>Międzylesie/kłodzki</t>
  </si>
  <si>
    <t>Miękinia/średzki</t>
  </si>
  <si>
    <t>Milicz/milicki</t>
  </si>
  <si>
    <t>Miłkowice/legnicki</t>
  </si>
  <si>
    <t>Mirsk/lwówecki</t>
  </si>
  <si>
    <t>Mściwojów/jaworski</t>
  </si>
  <si>
    <t>Mysłakowice/jeleniogórski</t>
  </si>
  <si>
    <t>Niechlów/górowski</t>
  </si>
  <si>
    <t>Niemcza/dzierżoniowski</t>
  </si>
  <si>
    <t>Nowa Ruda/kłodzki gmina miejska</t>
  </si>
  <si>
    <t>Nowa Ruda/kłodzki gmina wiejska</t>
  </si>
  <si>
    <t>Nowogrodziec/bolesławiecki</t>
  </si>
  <si>
    <t>Oborniki Śląskie/trzebnicki</t>
  </si>
  <si>
    <t>Oleśnica/oleśnicki gmina miejska</t>
  </si>
  <si>
    <t>Oleśnica/oleśnicki gmina wiejska</t>
  </si>
  <si>
    <t>Olszyna/lubański</t>
  </si>
  <si>
    <t>Oława/oławski gmina miejska</t>
  </si>
  <si>
    <t>Oława/oławski gmina wiejska</t>
  </si>
  <si>
    <t>Osiecznica/bolesławiecki</t>
  </si>
  <si>
    <t>Paszowice/jaworski</t>
  </si>
  <si>
    <t xml:space="preserve">Pęcław/głogowski </t>
  </si>
  <si>
    <t>Piechowice/jelenigórski</t>
  </si>
  <si>
    <t>Pielgrzymka/złotoryjski</t>
  </si>
  <si>
    <t>Pieńsk/zgorzelecki</t>
  </si>
  <si>
    <t>Pieszyce/dzierżoniowski</t>
  </si>
  <si>
    <t>Piława Górna/dzierżoniowski</t>
  </si>
  <si>
    <t>Platerówka/lubański</t>
  </si>
  <si>
    <t>Podgórzyn/jeleniogórski</t>
  </si>
  <si>
    <t>Polanica Zdrój/kłodzki</t>
  </si>
  <si>
    <t>Polkowice/polkowicki</t>
  </si>
  <si>
    <t>Prochowice/legnicki</t>
  </si>
  <si>
    <t>Prusice/trzebnicki</t>
  </si>
  <si>
    <t>Przemków/polkowicki</t>
  </si>
  <si>
    <t>Przeworno/strzeliński</t>
  </si>
  <si>
    <t>Radków/kłodzki</t>
  </si>
  <si>
    <t>Radwanice/polkowicki</t>
  </si>
  <si>
    <t>Rudna/lubiński</t>
  </si>
  <si>
    <t>Ruja/legnicki</t>
  </si>
  <si>
    <t>Siechnice/wrocławski</t>
  </si>
  <si>
    <t>Siekierczyn/lubański</t>
  </si>
  <si>
    <t>Sobótka/wrocławski</t>
  </si>
  <si>
    <t>Stara Kamienica/jeleniogórski</t>
  </si>
  <si>
    <t>Stare Bogaczowice/wałbrzyski</t>
  </si>
  <si>
    <t>Stoszowice/ząbkowicki</t>
  </si>
  <si>
    <t>Stronie Śląskie/kłodzki</t>
  </si>
  <si>
    <t>Strzegom/świdnicki</t>
  </si>
  <si>
    <t>Strzelin/strzeliński</t>
  </si>
  <si>
    <t>Sulików/zgorzelecki</t>
  </si>
  <si>
    <t>Syców/oleśnicki</t>
  </si>
  <si>
    <t>Szczawno-Zdrój/wałbrzyski</t>
  </si>
  <si>
    <t>Szczytna/kłodzki</t>
  </si>
  <si>
    <t>Szklarska Poręba/jeleniogórski</t>
  </si>
  <si>
    <t>Ścinawa/lubiński</t>
  </si>
  <si>
    <t>Środa Śląska/średzki</t>
  </si>
  <si>
    <t>Świdnica/świdnicki gmina miejska</t>
  </si>
  <si>
    <t>Świdnica/świdnicki gmina wiejska</t>
  </si>
  <si>
    <t>Świebodzice/świdnicki</t>
  </si>
  <si>
    <t>Świeradów-Zdrój/lubański</t>
  </si>
  <si>
    <t>Świerzawa/złotoryjski</t>
  </si>
  <si>
    <t>Trzebnica/trzebnicki</t>
  </si>
  <si>
    <t>Twardogóra/oleśnicki</t>
  </si>
  <si>
    <t>Udanin/średzki</t>
  </si>
  <si>
    <t>Walim/wałbrzyski</t>
  </si>
  <si>
    <t>Warta Bolesławicka/bolesławiecki</t>
  </si>
  <si>
    <t>Wądroże Wielkie/jaworski</t>
  </si>
  <si>
    <t>Wąsosz/górowski</t>
  </si>
  <si>
    <t>Węgliniec/zgorzelecki</t>
  </si>
  <si>
    <t>Wiązów/strzeliński</t>
  </si>
  <si>
    <t>Wińsko/wołowski</t>
  </si>
  <si>
    <t>Wisznia Mała/trzebnicki</t>
  </si>
  <si>
    <t>Wleń/lwówecki</t>
  </si>
  <si>
    <t>Wojcieszów/złotoryjski</t>
  </si>
  <si>
    <t>Wołów/wołowski</t>
  </si>
  <si>
    <t>Zagrodno/złotoryjski</t>
  </si>
  <si>
    <t>Zawidów/zgorzelecki</t>
  </si>
  <si>
    <t>Zawonia/trzebnicki</t>
  </si>
  <si>
    <t>Ząbkowice Śląskie/ząbkowicki</t>
  </si>
  <si>
    <t>Zgorzelec/zgorzelecki gmina miejska</t>
  </si>
  <si>
    <t>Zgorzelec/zgorzelecki gmina wiejska</t>
  </si>
  <si>
    <t>Ziębice/ząbkowicki</t>
  </si>
  <si>
    <t>Złotoryja/złotoryjski gmina miejska</t>
  </si>
  <si>
    <t>Złotoryja/złotoryjski gmina wiejska</t>
  </si>
  <si>
    <t>Złoty Stok/ząbkowicki</t>
  </si>
  <si>
    <t>Żarów/świdnicki</t>
  </si>
  <si>
    <t>Żmigród/trzebnicki</t>
  </si>
  <si>
    <t>Żórawina/wrocławski</t>
  </si>
  <si>
    <t xml:space="preserve">Żukowice/głogowski </t>
  </si>
  <si>
    <t>PM2,5 [Mg]</t>
  </si>
  <si>
    <t>As [kg]</t>
  </si>
  <si>
    <t>Współczynnik  dla efetu ekologicznedo do działania DsOnZe</t>
  </si>
  <si>
    <t>PM2,5 [Mg]:</t>
  </si>
  <si>
    <t>B(a)P [kg]:</t>
  </si>
  <si>
    <t>As [kg]:</t>
  </si>
  <si>
    <t>PM2,5</t>
  </si>
  <si>
    <t>Ds18DlsPM10d04</t>
  </si>
  <si>
    <t>PM10a</t>
  </si>
  <si>
    <t>Wszystkie</t>
  </si>
  <si>
    <t>Ds18DlsPM10a02;</t>
  </si>
  <si>
    <t>Ds18DlsPM10a01;</t>
  </si>
  <si>
    <t>Ds18DlsPM10d01;</t>
  </si>
  <si>
    <t>Ds18DlsPM10d02;</t>
  </si>
  <si>
    <t>Ds18DlsPM10d03;</t>
  </si>
  <si>
    <t>Ds18DlsPM10d04;</t>
  </si>
  <si>
    <t>Ds18DlsPM10d06;</t>
  </si>
  <si>
    <t>Ds18DlsPM10d08;</t>
  </si>
  <si>
    <t>Ds18DlsPM10d09;</t>
  </si>
  <si>
    <t>Ds18DlsPM10d10;</t>
  </si>
  <si>
    <t>Ds18DlsPM10d11;</t>
  </si>
  <si>
    <t>Ds18DlsPM10d14;</t>
  </si>
  <si>
    <t>Ds18DlsBaPa01;</t>
  </si>
  <si>
    <t>Ds18DlsPM10d01; Ds18DlsBaPa01;</t>
  </si>
  <si>
    <t>Ds18DlsPM10d02; Ds18DlsBaPa01;</t>
  </si>
  <si>
    <t>Ds18DlsPM10d08; Ds18DlsBaPa01;</t>
  </si>
  <si>
    <t>Ds18DlsPM10d03; Ds18DlsBaPa01;</t>
  </si>
  <si>
    <t>Ds18DlsPM10d04; Ds18DlsBaPa01;</t>
  </si>
  <si>
    <t>Ds18DlsPM10d09; Ds18DlsBaPa01;</t>
  </si>
  <si>
    <t>Ds18DlsPM10d10; Ds18DlsBaPa01;</t>
  </si>
  <si>
    <t>Ds18DlsPM10d11; Ds18DlsBaPa01;</t>
  </si>
  <si>
    <t>Ds18DlsPM10d14; Ds18DlsBaPa01;</t>
  </si>
  <si>
    <t>Ds18DlsPM2,5a01;</t>
  </si>
  <si>
    <t>Ds18DlsPM2,5a02;</t>
  </si>
  <si>
    <t>Ds18DlsPM10d12; Ds18DlsBaPa01; Ds18DlsPM2,5a02;</t>
  </si>
  <si>
    <t>Ds18DlsPM2,5a03;</t>
  </si>
  <si>
    <t>Ds18DlsPM10a01; Ds18DlsPM10d07; Ds18DlsBaPa01; Ds18DlsPM2,5a03;</t>
  </si>
  <si>
    <t>Ds18DlsPM10d07; Ds18DlsBaPa01; Ds18DlsPM2,5a03;</t>
  </si>
  <si>
    <t>Ds18DlsPM2,5a04;</t>
  </si>
  <si>
    <t>Ds18DlsPM2,5a05;</t>
  </si>
  <si>
    <t>Ds18DlsPM2,5a06;</t>
  </si>
  <si>
    <t xml:space="preserve">Ds18DlsPM10d04; Ds18DlsBaPa01; </t>
  </si>
  <si>
    <t xml:space="preserve">Ds18DlsBaPa01; </t>
  </si>
  <si>
    <t xml:space="preserve">Ds18DlsPM10d06; Ds18DlsBaPa01; </t>
  </si>
  <si>
    <t>PM10d &amp;PM10a</t>
  </si>
  <si>
    <t>Stężenia PM10&amp;PM2,5 i B(a)P</t>
  </si>
  <si>
    <t>Powierzchnia [ha] nasadzonej zieleni:</t>
  </si>
  <si>
    <t>% zinwentaryzowanych budynków z ogrzewaniem indywidualnym                                  Dokument [szt.] zawierający wyniki inwentaryzacji</t>
  </si>
  <si>
    <t>W ramach sprawozdania z realizacji działań z Programu ochrony powietrza samorządy gminne powinny przekazać Zarządowi Województwa Dolnośląskiego harmonogramy</t>
  </si>
  <si>
    <t>Opracowanie i przyjęcie szczegółowych harmonogramów rzeczowo-finansowych gwarantujących realizację działania DsOeZn i wdrażania uchwał antysmogowych</t>
  </si>
  <si>
    <t>B(a)P = 4,1;</t>
  </si>
  <si>
    <t>PM10 = 18,0; B(a)P = 1,3;</t>
  </si>
  <si>
    <t>PM10 = 12,0; B(a)P = 7,1;</t>
  </si>
  <si>
    <t>PM10 = 16,6; B(a)P = 4,8;</t>
  </si>
  <si>
    <t>PM10 = 12,1; B(a)P = 4,9;</t>
  </si>
  <si>
    <t>PM10 = 13,6; B(a)P = 2,2;</t>
  </si>
  <si>
    <t>PM10 = 13,6; B(a)P = 4,1;</t>
  </si>
  <si>
    <t xml:space="preserve">Ds18DlsPM10d05; Ds18DlsPM2,5a04; Ds18DlsBaPa01; </t>
  </si>
  <si>
    <t>PM10 = 25,1; PM2,5 = 14,3; B(a)P = 12,5;</t>
  </si>
  <si>
    <t xml:space="preserve">PM10 = 25,1; PM2,5 = 14,3; B(a)P = 12,5; </t>
  </si>
  <si>
    <t>Ds18DlsPM10a02; Ds18DlsPM10d06; Ds18DlsPM2,5a06; Ds18DlsBaPa01;</t>
  </si>
  <si>
    <t xml:space="preserve">PM10 = 19,7; PM10 = 19,7; PM2,5 = 8,5; B(a)P = 3,4; </t>
  </si>
  <si>
    <t>PM10 = 19,7; B(a)P = 3,4;</t>
  </si>
  <si>
    <t>PM10 = 18,0; PM10 = 21,6; PM2,5 = 12,1; B(a)P = 12,5;</t>
  </si>
  <si>
    <t>PM10 = 21,6; PM2,5 = 12,1; B(a)P = 12,5;</t>
  </si>
  <si>
    <t>PM10 = 13,9; B(a)P = 2,3;</t>
  </si>
  <si>
    <t>PM10 = 11,0; B(a)P = 0,8;</t>
  </si>
  <si>
    <t>PM10 = 9,3; B(a)P = 6,6;</t>
  </si>
  <si>
    <t>PM10 = 9,9; PM2,5 = 19,7; B(a)P = 6,6;</t>
  </si>
  <si>
    <t>PM10 = 8,9; PM2,5 = 10,9; B(a)P = 4,1;</t>
  </si>
  <si>
    <t>Ds18DlsPM10d13; Ds18DlsPM2,5a05; Ds18DlsBaPa01;</t>
  </si>
  <si>
    <t>PM10  = 10,0; B(a)P = 3,2;</t>
  </si>
  <si>
    <t xml:space="preserve">PM10 = 18,0; </t>
  </si>
  <si>
    <t>PM10 = 12,0;</t>
  </si>
  <si>
    <t>PM10 = 16,6;</t>
  </si>
  <si>
    <t>PM10 = 13,6;</t>
  </si>
  <si>
    <t xml:space="preserve">PM10 = 12,1; </t>
  </si>
  <si>
    <t xml:space="preserve">PM10 = 25,1; PM2,5 = 14,3; </t>
  </si>
  <si>
    <t xml:space="preserve">PM10 = 19,7; PM10 = 19,7; PM2,5 = 8,5; </t>
  </si>
  <si>
    <t>PM10 = 13,9;</t>
  </si>
  <si>
    <t xml:space="preserve">PM10 = 18,0; PM10 = 21,6; PM2,5 = 12,1; </t>
  </si>
  <si>
    <t xml:space="preserve">PM10 = 11,0; </t>
  </si>
  <si>
    <t>PM10 = 9,3;</t>
  </si>
  <si>
    <t>PM10 = 9,9; PM2,5 = 19,7;</t>
  </si>
  <si>
    <t>PM10 = 8,9; PM2,5 = 10,9;</t>
  </si>
  <si>
    <t xml:space="preserve">PM10  = 10,0; </t>
  </si>
  <si>
    <t>PM10&amp;PM2,5 (tylko miasta)</t>
  </si>
  <si>
    <t>Gminy</t>
  </si>
  <si>
    <t>Pył całkowity [Mg]:</t>
  </si>
  <si>
    <t xml:space="preserve">Ds18DlsPM2,5a01; Ds18DlsBaPa01; </t>
  </si>
  <si>
    <t>PM2,5 = 11,4; B(a)P = 8,3;</t>
  </si>
  <si>
    <t>PM2,5 = 11,4;</t>
  </si>
  <si>
    <t>Ds18DlsPM10d05; Ds18DlsPM2,5a04;</t>
  </si>
  <si>
    <t>Ds18DlsPM10d06; Ds18DlsPM10a02; Ds18DlsPM2,5a06;</t>
  </si>
  <si>
    <t>Ds18DlsPM10d07; Ds18DlsPM10a01; Ds18DlsPM2,5a03;</t>
  </si>
  <si>
    <t>Ds18DlsPM10d07; Ds18DlsPM2,5a03;</t>
  </si>
  <si>
    <t>Ds18DlsPM10d12; Ds18DlsPM2,5a02;</t>
  </si>
  <si>
    <t>Ds18DlsPM10d13; Ds18DlsPM2,5a05;</t>
  </si>
  <si>
    <t>Źródła związane z handlem i mieszkalnictwem; Inne;</t>
  </si>
  <si>
    <t>Współczynnik do efektu ekologicznego DsObZi</t>
  </si>
  <si>
    <t>Źródła związane z handlem i mieszkalnictwem; Transport;</t>
  </si>
  <si>
    <t>bolesławiecki</t>
  </si>
  <si>
    <t>dzierżoniowski</t>
  </si>
  <si>
    <t>głogowski</t>
  </si>
  <si>
    <t>górowski</t>
  </si>
  <si>
    <t>jaworski</t>
  </si>
  <si>
    <t>m. Jelenia Góra</t>
  </si>
  <si>
    <t>jeleniogórski</t>
  </si>
  <si>
    <t>kamiennogórski</t>
  </si>
  <si>
    <t>karkonoski</t>
  </si>
  <si>
    <t>kłodzki</t>
  </si>
  <si>
    <t>m. Legnica</t>
  </si>
  <si>
    <t>legnicki</t>
  </si>
  <si>
    <t>lubański</t>
  </si>
  <si>
    <t>lubiński</t>
  </si>
  <si>
    <t>lwówecki</t>
  </si>
  <si>
    <t>milicki</t>
  </si>
  <si>
    <t>oleśnicki</t>
  </si>
  <si>
    <t>oławski</t>
  </si>
  <si>
    <t>polkowicki</t>
  </si>
  <si>
    <t>strzeliński</t>
  </si>
  <si>
    <t>średzki</t>
  </si>
  <si>
    <t>świdnicki</t>
  </si>
  <si>
    <t>trzebnicki</t>
  </si>
  <si>
    <t>m. Wałbrzych</t>
  </si>
  <si>
    <t>wałbrzyski</t>
  </si>
  <si>
    <t>wołowski</t>
  </si>
  <si>
    <t>m. Wrocław</t>
  </si>
  <si>
    <t>wrocławski</t>
  </si>
  <si>
    <t>ząbkowicki</t>
  </si>
  <si>
    <t>zgorzelecki</t>
  </si>
  <si>
    <t>złotoryjski</t>
  </si>
  <si>
    <t>Ds18DlsPM2,5a01; Ds18DlsBaPa01;</t>
  </si>
  <si>
    <t>Ds18DlsPM10d05; Ds18DlsPM10d07; Ds18DlsPM10a01; Ds18DlsPM2,5a03; Ds18DlsPM2,5a04; Ds18DlsBaPa01;</t>
  </si>
  <si>
    <t>Ds18LegPM10d01; Ds18LegPM2,5a01; Ds18LegBaPa01; Ds18LegAsa01;</t>
  </si>
  <si>
    <t>Ds18DlsPM10d06; Ds18DlsPM10a02; Ds18DlsPM2,5a06; Ds18DlsBaPa01;</t>
  </si>
  <si>
    <t>Ds18DlsPM10d12; Ds18DlsPM2,5a02; Ds18DlsBaPa01;</t>
  </si>
  <si>
    <t>Ds18WalPM10d01; Ds18WalPM2,5a01; Ds18WalBaPa01</t>
  </si>
  <si>
    <t>Ds18WroPM10d01; Ds18WroPM2,5a01; Ds18WroBaPa01; Ds18WroNO2a01</t>
  </si>
  <si>
    <t>Ds18DlsPM10d01; Ds18DlsPM10d13; Ds18DlsPM2,5a05; Ds18DlsBaPa01;</t>
  </si>
  <si>
    <t>PM10 = 12,0; B(a)P = 4,1;</t>
  </si>
  <si>
    <t>PM10 = 12,1; B(a) = 4,1;</t>
  </si>
  <si>
    <t>PM10 = 25,1; PM10 = 21,6; Pm10 = 21,6; PM2,5 = 12,1; PM2,5 = 14,3; B(a)P = 4,1;</t>
  </si>
  <si>
    <t>PM10 = 12,3; PM2,5 = 8,5; B(a)P = 3,1;</t>
  </si>
  <si>
    <t>PM10 = 19,7; PM10 = 19,7; PM2,5 = 8,5; B(a)P = 4,1;</t>
  </si>
  <si>
    <t>PM10 = 13,9; B(a)P = 4,1;</t>
  </si>
  <si>
    <t>PM10 = 11,0; B(a)P = 4,1;</t>
  </si>
  <si>
    <t>PM10 = 9,9; PM2,5 = 9,2; B(a)P = 4,1;</t>
  </si>
  <si>
    <t>PM10 = 11,4; PM2,5 = 8,9; B(a)P = 7,3;</t>
  </si>
  <si>
    <t>PM10 = 9,3; B(a)P = 4,1;</t>
  </si>
  <si>
    <t>PM10 = 18,0; PM10 = 8,9; PM2,5 = 10,9; B(a)P = 4,1;</t>
  </si>
  <si>
    <t>PM10 = 10,0; B(a)P = 4,1;</t>
  </si>
  <si>
    <t xml:space="preserve">Ds18DlsPM10d02; </t>
  </si>
  <si>
    <t xml:space="preserve">Ds18DlsPM10d03; </t>
  </si>
  <si>
    <t xml:space="preserve">Ds18DlsPM10d04; </t>
  </si>
  <si>
    <t xml:space="preserve">Ds18DlsPM2,5a01; </t>
  </si>
  <si>
    <t xml:space="preserve">Ds18DlsPM10d05; Ds18DlsPM10d07; Ds18DlsPM10a01; Ds18DlsPM2,5a03; Ds18DlsPM2,5a04; </t>
  </si>
  <si>
    <t>Ds18LegPM10d01; Ds18LegPM2,5a01;  Ds18LegAsa01;</t>
  </si>
  <si>
    <t xml:space="preserve">Ds18DlsPM10d06; Ds18DlsPM10a02; Ds18DlsPM2,5a06; </t>
  </si>
  <si>
    <t xml:space="preserve">Ds18DlsPM10d09; </t>
  </si>
  <si>
    <t xml:space="preserve">Ds18DlsPM10d10; </t>
  </si>
  <si>
    <t>Ds18DlsPM10d12; Ds18DlsPM2,5a02; D</t>
  </si>
  <si>
    <t xml:space="preserve">Ds18WalPM10d01; Ds18WalPM2,5a01; </t>
  </si>
  <si>
    <t xml:space="preserve">Ds18DlsPM10d11; </t>
  </si>
  <si>
    <t>Ds18WroPM10d01; Ds18WroPM2,5a01; Ds18WroNO2a01</t>
  </si>
  <si>
    <t xml:space="preserve">Ds18DlsPM10d08; </t>
  </si>
  <si>
    <t xml:space="preserve">Ds18DlsPM10d14; </t>
  </si>
  <si>
    <t>PM10 = 12,1;</t>
  </si>
  <si>
    <t>PM10 = 25,1; PM10 = 21,6; Pm10 = 21,6; PM2,5 = 12,1; PM2,5 = 14,3;</t>
  </si>
  <si>
    <t>PM10 = 12,3; PM2,5 = 8,5;</t>
  </si>
  <si>
    <t>PM10 = 19,7; PM10 = 19,7;</t>
  </si>
  <si>
    <t>PM10 = 11,0;</t>
  </si>
  <si>
    <t xml:space="preserve">PM10 = 9,9; PM2,5 = 9,2; </t>
  </si>
  <si>
    <t>PM10 = 11,4; PM2,5 = 8,9;</t>
  </si>
  <si>
    <t>PM10 = 10,0;</t>
  </si>
  <si>
    <r>
      <t>PM10 = 15,6; PM2,5 = 11,3; NO</t>
    </r>
    <r>
      <rPr>
        <vertAlign val="subscript"/>
        <sz val="10"/>
        <color theme="1"/>
        <rFont val="Times New Roman"/>
        <family val="1"/>
        <charset val="238"/>
      </rPr>
      <t>2</t>
    </r>
    <r>
      <rPr>
        <sz val="10"/>
        <color theme="1"/>
        <rFont val="Times New Roman"/>
        <family val="1"/>
        <charset val="238"/>
      </rPr>
      <t xml:space="preserve"> = 33,4;</t>
    </r>
  </si>
  <si>
    <r>
      <t>PM10 = 15,6; PM2,5 = 11,3; B(a)P = 2,6; NO</t>
    </r>
    <r>
      <rPr>
        <vertAlign val="subscript"/>
        <sz val="10"/>
        <color theme="1"/>
        <rFont val="Times New Roman"/>
        <family val="1"/>
        <charset val="238"/>
      </rPr>
      <t>2</t>
    </r>
    <r>
      <rPr>
        <sz val="10"/>
        <color theme="1"/>
        <rFont val="Times New Roman"/>
        <family val="1"/>
        <charset val="238"/>
      </rPr>
      <t xml:space="preserve"> = 33,4;</t>
    </r>
  </si>
  <si>
    <t>PM10 = 18,0; PM10 = 8,9; PM2,5 = 10,9;</t>
  </si>
  <si>
    <t xml:space="preserve">Ds18DlsPM10d01; Ds18DlsPM10d13; Ds18DlsPM2,5a05; </t>
  </si>
  <si>
    <t>Strefa</t>
  </si>
  <si>
    <t>Strefa miasto Legnica PL0202</t>
  </si>
  <si>
    <t>Strefa miasto Wałbrzych PL0203</t>
  </si>
  <si>
    <t>Strefa aglomeracja wrocławska PL0201</t>
  </si>
  <si>
    <t>Za rok 2020 każda gmina ma obowiązek przedłożyć pisemną informację z realizacji I etapu działania, o tym w jakim stopniu zaawansowane są prace nad inwentaryzacją, tzn. czy został ogłoszony przetarg, albo czy zostało wysłane zapytanie ofertowe, bądź czy może inwentaryzacja została już zrealizowana itp. Taką informację proszę zawrzeć w piśmie przewodnim.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</si>
</sst>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1" x14ac:knownFonts="1">
    <font>
      <sz val="11"/>
      <color theme="1"/>
      <name val="Calibri"/>
      <family val="2"/>
      <charset val="238"/>
      <scheme val="minor"/>
    </font>
    <font>
      <b/>
      <sz val="16"/>
      <color theme="1"/>
      <name val="Times New Roman"/>
      <family val="1"/>
      <charset val="238"/>
    </font>
    <font>
      <b/>
      <sz val="11"/>
      <color theme="1"/>
      <name val="Times New Roman"/>
      <family val="1"/>
      <charset val="238"/>
    </font>
    <font>
      <sz val="10"/>
      <color theme="1"/>
      <name val="Times New Roman"/>
      <family val="1"/>
      <charset val="238"/>
    </font>
    <font>
      <b/>
      <sz val="14"/>
      <color theme="1"/>
      <name val="Times New Roman"/>
      <family val="1"/>
      <charset val="238"/>
    </font>
    <font>
      <sz val="8"/>
      <name val="Calibri"/>
      <family val="2"/>
      <charset val="238"/>
      <scheme val="minor"/>
    </font>
    <font>
      <sz val="11"/>
      <color theme="1"/>
      <name val="Times New Roman"/>
      <family val="1"/>
      <charset val="238"/>
    </font>
    <font>
      <b/>
      <sz val="10"/>
      <color theme="1"/>
      <name val="Times New Roman"/>
      <family val="1"/>
      <charset val="238"/>
    </font>
    <font>
      <sz val="14"/>
      <color theme="1"/>
      <name val="Times New Roman"/>
      <family val="1"/>
      <charset val="238"/>
    </font>
    <font>
      <vertAlign val="subscript"/>
      <sz val="10"/>
      <color theme="1"/>
      <name val="Times New Roman"/>
      <family val="1"/>
      <charset val="238"/>
    </font>
    <font>
      <b/>
      <sz val="11"/>
      <color theme="1"/>
      <name val="Calibri"/>
      <family val="2"/>
      <charset val="238"/>
      <scheme val="minor"/>
    </font>
  </fonts>
  <fills count="6">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154">
    <xf numFmtId="0" fontId="0" fillId="0" borderId="0" xfId="0"/>
    <xf numFmtId="0" fontId="4" fillId="0" borderId="0" xfId="0" applyFont="1" applyAlignment="1">
      <alignment horizontal="left" vertical="center"/>
    </xf>
    <xf numFmtId="0" fontId="3" fillId="0" borderId="0" xfId="0" applyFont="1"/>
    <xf numFmtId="0" fontId="6" fillId="0" borderId="0" xfId="0" applyFont="1"/>
    <xf numFmtId="0" fontId="4" fillId="0" borderId="0" xfId="0" applyFont="1" applyAlignment="1">
      <alignment vertical="center"/>
    </xf>
    <xf numFmtId="0" fontId="3" fillId="0" borderId="0" xfId="0" applyFont="1" applyAlignment="1">
      <alignment horizontal="center" vertical="center"/>
    </xf>
    <xf numFmtId="0" fontId="7" fillId="4" borderId="4" xfId="0" applyFont="1" applyFill="1" applyBorder="1"/>
    <xf numFmtId="0" fontId="3" fillId="3" borderId="4" xfId="0" applyFont="1" applyFill="1" applyBorder="1" applyAlignment="1">
      <alignment horizontal="center" vertical="top"/>
    </xf>
    <xf numFmtId="0" fontId="3" fillId="3" borderId="4" xfId="0" applyFont="1" applyFill="1" applyBorder="1" applyAlignment="1">
      <alignment horizontal="center" vertical="center"/>
    </xf>
    <xf numFmtId="0" fontId="7" fillId="5" borderId="4"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0" xfId="0" applyFont="1" applyAlignment="1">
      <alignment wrapText="1"/>
    </xf>
    <xf numFmtId="0" fontId="3" fillId="0" borderId="0" xfId="0" applyFont="1" applyFill="1"/>
    <xf numFmtId="0" fontId="2" fillId="0" borderId="4" xfId="0" applyFont="1" applyBorder="1" applyAlignment="1">
      <alignment horizontal="center" vertical="center"/>
    </xf>
    <xf numFmtId="0" fontId="3" fillId="3" borderId="9" xfId="0" applyFont="1" applyFill="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7" fillId="5" borderId="1"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4" xfId="0" applyFont="1" applyFill="1" applyBorder="1" applyAlignment="1">
      <alignment horizontal="left" vertical="center"/>
    </xf>
    <xf numFmtId="0" fontId="0" fillId="0" borderId="0" xfId="0" applyAlignment="1"/>
    <xf numFmtId="0" fontId="3" fillId="0" borderId="0" xfId="0" applyFont="1" applyAlignment="1">
      <alignment vertical="top" wrapText="1"/>
    </xf>
    <xf numFmtId="2" fontId="3" fillId="0" borderId="0" xfId="0" applyNumberFormat="1" applyFont="1" applyFill="1"/>
    <xf numFmtId="0" fontId="4" fillId="0" borderId="1" xfId="0" applyFont="1" applyBorder="1" applyAlignment="1">
      <alignment vertical="top"/>
    </xf>
    <xf numFmtId="0" fontId="8" fillId="0" borderId="2" xfId="0" applyFont="1" applyBorder="1"/>
    <xf numFmtId="0" fontId="0" fillId="0" borderId="2" xfId="0" applyBorder="1"/>
    <xf numFmtId="0" fontId="4" fillId="0" borderId="3" xfId="0" applyFont="1" applyBorder="1" applyAlignment="1">
      <alignment horizontal="left" vertical="top"/>
    </xf>
    <xf numFmtId="0" fontId="2" fillId="0" borderId="1" xfId="0" applyFont="1" applyBorder="1"/>
    <xf numFmtId="0" fontId="3" fillId="3" borderId="4" xfId="0" applyFont="1" applyFill="1" applyBorder="1" applyAlignment="1">
      <alignment horizontal="left" vertical="center" wrapText="1"/>
    </xf>
    <xf numFmtId="0" fontId="0" fillId="0" borderId="2" xfId="0" applyBorder="1" applyAlignment="1"/>
    <xf numFmtId="0" fontId="0" fillId="0" borderId="3" xfId="0" applyBorder="1" applyAlignment="1"/>
    <xf numFmtId="0" fontId="7" fillId="5" borderId="10" xfId="0" applyFont="1" applyFill="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1" xfId="0" applyFont="1" applyBorder="1" applyAlignment="1">
      <alignment vertical="center"/>
    </xf>
    <xf numFmtId="0" fontId="6" fillId="0" borderId="2" xfId="0" applyFont="1" applyBorder="1" applyAlignment="1">
      <alignment vertical="center"/>
    </xf>
    <xf numFmtId="0" fontId="0" fillId="0" borderId="3" xfId="0" applyBorder="1"/>
    <xf numFmtId="0" fontId="3" fillId="0" borderId="1" xfId="0" applyFont="1" applyBorder="1" applyAlignment="1">
      <alignment horizontal="lef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0" fontId="3" fillId="0" borderId="0" xfId="0" applyFont="1" applyAlignment="1">
      <alignment horizontal="left" vertical="center" wrapText="1"/>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164" fontId="3" fillId="0" borderId="0" xfId="0" applyNumberFormat="1" applyFont="1"/>
    <xf numFmtId="0" fontId="3" fillId="0" borderId="4" xfId="0"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165" fontId="3" fillId="0" borderId="2" xfId="0" applyNumberFormat="1" applyFont="1" applyFill="1" applyBorder="1" applyAlignment="1">
      <alignment horizontal="left" vertical="center" wrapText="1"/>
    </xf>
    <xf numFmtId="165" fontId="3" fillId="0" borderId="3"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3" borderId="4" xfId="0" applyFont="1" applyFill="1" applyBorder="1" applyAlignment="1">
      <alignment horizontal="center" vertical="center"/>
    </xf>
    <xf numFmtId="0" fontId="3" fillId="0" borderId="0" xfId="0" applyFont="1" applyAlignment="1">
      <alignment horizontal="left"/>
    </xf>
    <xf numFmtId="0" fontId="3" fillId="0" borderId="4" xfId="0" applyFont="1" applyBorder="1" applyAlignment="1">
      <alignment horizontal="left" vertical="center"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pplyProtection="1">
      <alignment horizontal="left" vertical="center"/>
      <protection locked="0"/>
    </xf>
    <xf numFmtId="0" fontId="3" fillId="3" borderId="4" xfId="0" applyFont="1" applyFill="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3" fillId="0" borderId="4" xfId="0" applyFont="1" applyBorder="1" applyAlignment="1" applyProtection="1">
      <alignment horizontal="left" vertical="top"/>
      <protection locked="0"/>
    </xf>
    <xf numFmtId="0" fontId="3" fillId="3" borderId="4" xfId="0"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165" fontId="3" fillId="0" borderId="2" xfId="0" applyNumberFormat="1" applyFont="1" applyFill="1" applyBorder="1" applyAlignment="1">
      <alignment horizontal="left" vertical="center" wrapText="1"/>
    </xf>
    <xf numFmtId="165" fontId="3" fillId="0" borderId="3" xfId="0" applyNumberFormat="1"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 fillId="0" borderId="4" xfId="0" applyFont="1" applyBorder="1" applyAlignment="1">
      <alignment horizontal="center"/>
    </xf>
    <xf numFmtId="0" fontId="7"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pplyProtection="1">
      <alignment horizontal="left" vertical="center"/>
    </xf>
    <xf numFmtId="0" fontId="3" fillId="0" borderId="4" xfId="0" applyFont="1" applyFill="1" applyBorder="1" applyAlignment="1">
      <alignment horizontal="left" vertical="center"/>
    </xf>
    <xf numFmtId="0" fontId="7" fillId="4" borderId="4" xfId="0" applyFont="1" applyFill="1" applyBorder="1" applyAlignment="1">
      <alignment horizont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0" borderId="4" xfId="0" applyFont="1" applyBorder="1" applyAlignment="1">
      <alignment horizontal="left" vertical="top"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2" fontId="3" fillId="0" borderId="2" xfId="0" applyNumberFormat="1" applyFont="1" applyFill="1" applyBorder="1" applyAlignment="1">
      <alignment horizontal="left" vertical="center"/>
    </xf>
    <xf numFmtId="2" fontId="3" fillId="0" borderId="3" xfId="0" applyNumberFormat="1" applyFont="1" applyFill="1" applyBorder="1" applyAlignment="1">
      <alignment horizontal="left"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Fill="1" applyBorder="1" applyAlignment="1">
      <alignment horizontal="left" vertic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2" fillId="0" borderId="7" xfId="0" applyFont="1" applyBorder="1" applyAlignment="1">
      <alignment horizontal="left"/>
    </xf>
    <xf numFmtId="0" fontId="2" fillId="0" borderId="11" xfId="0" applyFont="1" applyBorder="1" applyAlignment="1">
      <alignment horizontal="left"/>
    </xf>
    <xf numFmtId="0" fontId="2" fillId="0" borderId="8" xfId="0" applyFont="1" applyBorder="1" applyAlignment="1">
      <alignment horizontal="left"/>
    </xf>
    <xf numFmtId="0" fontId="3" fillId="3" borderId="4" xfId="0" applyFont="1" applyFill="1" applyBorder="1" applyAlignment="1">
      <alignment horizontal="center" vertical="center"/>
    </xf>
    <xf numFmtId="0" fontId="7" fillId="0" borderId="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wrapText="1"/>
    </xf>
    <xf numFmtId="0" fontId="10" fillId="0" borderId="0" xfId="0" applyFont="1" applyAlignment="1">
      <alignment horizontal="lef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9E3E-F6EE-468F-B5FB-C3F8B8E39B2D}">
  <dimension ref="A1:J18"/>
  <sheetViews>
    <sheetView showGridLines="0" tabSelected="1" workbookViewId="0">
      <selection sqref="A1:J3"/>
    </sheetView>
  </sheetViews>
  <sheetFormatPr defaultRowHeight="15" x14ac:dyDescent="0.25"/>
  <cols>
    <col min="4" max="4" width="2.42578125" customWidth="1"/>
    <col min="5" max="5" width="12.85546875" customWidth="1"/>
  </cols>
  <sheetData>
    <row r="1" spans="1:10" x14ac:dyDescent="0.25">
      <c r="A1" s="67" t="s">
        <v>0</v>
      </c>
      <c r="B1" s="68"/>
      <c r="C1" s="68"/>
      <c r="D1" s="68"/>
      <c r="E1" s="68"/>
      <c r="F1" s="68"/>
      <c r="G1" s="68"/>
      <c r="H1" s="68"/>
      <c r="I1" s="68"/>
      <c r="J1" s="69"/>
    </row>
    <row r="2" spans="1:10" x14ac:dyDescent="0.25">
      <c r="A2" s="67"/>
      <c r="B2" s="68"/>
      <c r="C2" s="68"/>
      <c r="D2" s="68"/>
      <c r="E2" s="68"/>
      <c r="F2" s="68"/>
      <c r="G2" s="68"/>
      <c r="H2" s="68"/>
      <c r="I2" s="68"/>
      <c r="J2" s="69"/>
    </row>
    <row r="3" spans="1:10" x14ac:dyDescent="0.25">
      <c r="A3" s="67"/>
      <c r="B3" s="68"/>
      <c r="C3" s="68"/>
      <c r="D3" s="68"/>
      <c r="E3" s="68"/>
      <c r="F3" s="68"/>
      <c r="G3" s="68"/>
      <c r="H3" s="68"/>
      <c r="I3" s="68"/>
      <c r="J3" s="69"/>
    </row>
    <row r="4" spans="1:10" x14ac:dyDescent="0.25">
      <c r="A4" s="70" t="s">
        <v>1</v>
      </c>
      <c r="B4" s="71"/>
      <c r="C4" s="71"/>
      <c r="D4" s="71"/>
      <c r="E4" s="71"/>
      <c r="F4" s="71"/>
      <c r="G4" s="71"/>
      <c r="H4" s="71"/>
      <c r="I4" s="71"/>
      <c r="J4" s="72"/>
    </row>
    <row r="5" spans="1:10" x14ac:dyDescent="0.25">
      <c r="A5" s="14" t="s">
        <v>2</v>
      </c>
      <c r="B5" s="73" t="s">
        <v>3</v>
      </c>
      <c r="C5" s="73"/>
      <c r="D5" s="73"/>
      <c r="E5" s="73"/>
      <c r="F5" s="73" t="s">
        <v>4</v>
      </c>
      <c r="G5" s="73"/>
      <c r="H5" s="73"/>
      <c r="I5" s="73"/>
      <c r="J5" s="73"/>
    </row>
    <row r="6" spans="1:10" x14ac:dyDescent="0.25">
      <c r="A6" s="16">
        <v>1</v>
      </c>
      <c r="B6" s="59" t="s">
        <v>5</v>
      </c>
      <c r="C6" s="59"/>
      <c r="D6" s="59"/>
      <c r="E6" s="59"/>
      <c r="F6" s="56">
        <v>2020</v>
      </c>
      <c r="G6" s="57"/>
      <c r="H6" s="57"/>
      <c r="I6" s="57"/>
      <c r="J6" s="58"/>
    </row>
    <row r="7" spans="1:10" x14ac:dyDescent="0.25">
      <c r="A7" s="16">
        <v>2</v>
      </c>
      <c r="B7" s="59" t="s">
        <v>6</v>
      </c>
      <c r="C7" s="59"/>
      <c r="D7" s="59"/>
      <c r="E7" s="59"/>
      <c r="F7" s="63" t="s">
        <v>57</v>
      </c>
      <c r="G7" s="64"/>
      <c r="H7" s="64"/>
      <c r="I7" s="64"/>
      <c r="J7" s="65"/>
    </row>
    <row r="8" spans="1:10" x14ac:dyDescent="0.25">
      <c r="A8" s="16">
        <v>3</v>
      </c>
      <c r="B8" s="74" t="s">
        <v>7</v>
      </c>
      <c r="C8" s="75"/>
      <c r="D8" s="75"/>
      <c r="E8" s="76"/>
      <c r="F8" s="63" t="str">
        <f>VLOOKUP('Tabela informacyjna'!F10,Arkusz2!$D$3:$E$199,2,FALSE)</f>
        <v>Strefa dolnośląska PL0204</v>
      </c>
      <c r="G8" s="64"/>
      <c r="H8" s="64"/>
      <c r="I8" s="64"/>
      <c r="J8" s="65"/>
    </row>
    <row r="9" spans="1:10" x14ac:dyDescent="0.25">
      <c r="A9" s="16">
        <v>4</v>
      </c>
      <c r="B9" s="59" t="s">
        <v>8</v>
      </c>
      <c r="C9" s="59"/>
      <c r="D9" s="59"/>
      <c r="E9" s="59"/>
      <c r="F9" s="63" t="s">
        <v>58</v>
      </c>
      <c r="G9" s="64"/>
      <c r="H9" s="64"/>
      <c r="I9" s="64"/>
      <c r="J9" s="65"/>
    </row>
    <row r="10" spans="1:10" ht="15.75" customHeight="1" x14ac:dyDescent="0.25">
      <c r="A10" s="16">
        <v>5</v>
      </c>
      <c r="B10" s="55" t="s">
        <v>9</v>
      </c>
      <c r="C10" s="55"/>
      <c r="D10" s="55"/>
      <c r="E10" s="55"/>
      <c r="F10" s="60" t="s">
        <v>370</v>
      </c>
      <c r="G10" s="61"/>
      <c r="H10" s="61"/>
      <c r="I10" s="61"/>
      <c r="J10" s="62"/>
    </row>
    <row r="11" spans="1:10" ht="21" customHeight="1" x14ac:dyDescent="0.25">
      <c r="A11" s="16">
        <v>6</v>
      </c>
      <c r="B11" s="55" t="s">
        <v>10</v>
      </c>
      <c r="C11" s="55"/>
      <c r="D11" s="55"/>
      <c r="E11" s="55"/>
      <c r="F11" s="63" t="s">
        <v>59</v>
      </c>
      <c r="G11" s="64"/>
      <c r="H11" s="64"/>
      <c r="I11" s="64"/>
      <c r="J11" s="65"/>
    </row>
    <row r="12" spans="1:10" ht="27" customHeight="1" x14ac:dyDescent="0.25">
      <c r="A12" s="16">
        <v>7</v>
      </c>
      <c r="B12" s="55" t="s">
        <v>11</v>
      </c>
      <c r="C12" s="55"/>
      <c r="D12" s="55"/>
      <c r="E12" s="55"/>
      <c r="F12" s="66"/>
      <c r="G12" s="57"/>
      <c r="H12" s="57"/>
      <c r="I12" s="57"/>
      <c r="J12" s="58"/>
    </row>
    <row r="13" spans="1:10" ht="19.5" customHeight="1" x14ac:dyDescent="0.25">
      <c r="A13" s="16">
        <v>8</v>
      </c>
      <c r="B13" s="55" t="s">
        <v>12</v>
      </c>
      <c r="C13" s="55"/>
      <c r="D13" s="55"/>
      <c r="E13" s="55"/>
      <c r="F13" s="56"/>
      <c r="G13" s="57"/>
      <c r="H13" s="57"/>
      <c r="I13" s="57"/>
      <c r="J13" s="58"/>
    </row>
    <row r="14" spans="1:10" ht="24.75" customHeight="1" x14ac:dyDescent="0.25">
      <c r="A14" s="16">
        <v>9</v>
      </c>
      <c r="B14" s="55" t="s">
        <v>13</v>
      </c>
      <c r="C14" s="55"/>
      <c r="D14" s="55"/>
      <c r="E14" s="55"/>
      <c r="F14" s="56"/>
      <c r="G14" s="57"/>
      <c r="H14" s="57"/>
      <c r="I14" s="57"/>
      <c r="J14" s="58"/>
    </row>
    <row r="15" spans="1:10" ht="15" customHeight="1" x14ac:dyDescent="0.25">
      <c r="A15" s="16">
        <v>10</v>
      </c>
      <c r="B15" s="55" t="s">
        <v>14</v>
      </c>
      <c r="C15" s="55"/>
      <c r="D15" s="55"/>
      <c r="E15" s="55"/>
      <c r="F15" s="56"/>
      <c r="G15" s="57"/>
      <c r="H15" s="57"/>
      <c r="I15" s="57"/>
      <c r="J15" s="58"/>
    </row>
    <row r="16" spans="1:10" ht="14.25" customHeight="1" x14ac:dyDescent="0.25">
      <c r="A16" s="16">
        <v>11</v>
      </c>
      <c r="B16" s="55" t="s">
        <v>15</v>
      </c>
      <c r="C16" s="55"/>
      <c r="D16" s="55"/>
      <c r="E16" s="55"/>
      <c r="F16" s="56"/>
      <c r="G16" s="57"/>
      <c r="H16" s="57"/>
      <c r="I16" s="57"/>
      <c r="J16" s="58"/>
    </row>
    <row r="17" spans="1:10" ht="62.25" customHeight="1" x14ac:dyDescent="0.25">
      <c r="A17" s="16">
        <v>12</v>
      </c>
      <c r="B17" s="59" t="s">
        <v>16</v>
      </c>
      <c r="C17" s="59"/>
      <c r="D17" s="59"/>
      <c r="E17" s="59"/>
      <c r="F17" s="56"/>
      <c r="G17" s="57"/>
      <c r="H17" s="57"/>
      <c r="I17" s="57"/>
      <c r="J17" s="58"/>
    </row>
    <row r="18" spans="1:10" x14ac:dyDescent="0.25">
      <c r="B18" s="2"/>
      <c r="C18" s="2" t="s">
        <v>17</v>
      </c>
      <c r="D18" s="2"/>
      <c r="E18" s="2"/>
      <c r="F18" s="2"/>
      <c r="G18" s="5" t="s">
        <v>18</v>
      </c>
    </row>
  </sheetData>
  <sheetProtection algorithmName="SHA-512" hashValue="Mza/m5DszfbaSL04j+V5tJIFQNVuAwttD6ysIum8WM1DETWeAYNoeiqDCofaDoJVSv+gQ6bZrWC0mDYVezdKqQ==" saltValue="0lwZ/LnxtXNeHLj/cFRcLw==" spinCount="100000" sheet="1" formatCells="0" formatColumns="0" formatRows="0" insertColumns="0" insertRows="0" insertHyperlinks="0" deleteColumns="0" deleteRows="0" sort="0" autoFilter="0" pivotTables="0"/>
  <mergeCells count="28">
    <mergeCell ref="B8:E8"/>
    <mergeCell ref="F8:J8"/>
    <mergeCell ref="B7:E7"/>
    <mergeCell ref="F7:J7"/>
    <mergeCell ref="B9:E9"/>
    <mergeCell ref="F9:J9"/>
    <mergeCell ref="A1:J3"/>
    <mergeCell ref="A4:J4"/>
    <mergeCell ref="B5:E5"/>
    <mergeCell ref="F5:J5"/>
    <mergeCell ref="B6:E6"/>
    <mergeCell ref="F6:J6"/>
    <mergeCell ref="B10:E10"/>
    <mergeCell ref="F10:J10"/>
    <mergeCell ref="B11:E11"/>
    <mergeCell ref="F11:J11"/>
    <mergeCell ref="B12:E12"/>
    <mergeCell ref="F12:J12"/>
    <mergeCell ref="B16:E16"/>
    <mergeCell ref="F16:J16"/>
    <mergeCell ref="B17:E17"/>
    <mergeCell ref="F17:J17"/>
    <mergeCell ref="B13:E13"/>
    <mergeCell ref="F13:J13"/>
    <mergeCell ref="B14:E14"/>
    <mergeCell ref="F14:J14"/>
    <mergeCell ref="B15:E15"/>
    <mergeCell ref="F15:J15"/>
  </mergeCells>
  <dataValidations count="2">
    <dataValidation allowBlank="1" showInputMessage="1" showErrorMessage="1" prompt="Tekst" sqref="F17:J17" xr:uid="{EE6DA3DB-3057-4FB5-8729-FF883A8AEE04}"/>
    <dataValidation allowBlank="1" showInputMessage="1" showErrorMessage="1" prompt="Proszę wpisać nazwę urzędu przedstawiającego _x000a_sprawozdanie" sqref="F12:J12" xr:uid="{238CB27A-9D5B-4273-9072-C90D0FF4808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Proszę wybrać rok sprawozdawczy z listy rozwijanej" xr:uid="{B28C9D0F-4BA4-45E7-B525-FDA2F1F63E51}">
          <x14:formula1>
            <xm:f>Arkusz2!$A$3:$A$9</xm:f>
          </x14:formula1>
          <xm:sqref>F6:J6</xm:sqref>
        </x14:dataValidation>
        <x14:dataValidation type="list" allowBlank="1" showInputMessage="1" showErrorMessage="1" prompt="Proszę wybrać gminę z listy rozwijanej" xr:uid="{AF0CF6FD-6439-4EB8-9207-F4B78B6A3F7D}">
          <x14:formula1>
            <xm:f>Arkusz2!$J$3:$J$199</xm:f>
          </x14:formula1>
          <xm:sqref>F10:J10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B479-F5E3-4764-9E99-7228A3D03C6D}">
  <dimension ref="A1:Q24"/>
  <sheetViews>
    <sheetView showGridLines="0" zoomScaleNormal="100" workbookViewId="0">
      <selection activeCell="I1" sqref="I1"/>
    </sheetView>
  </sheetViews>
  <sheetFormatPr defaultRowHeight="15" x14ac:dyDescent="0.25"/>
  <cols>
    <col min="3" max="3" width="19.7109375" customWidth="1"/>
    <col min="4" max="4" width="11" customWidth="1"/>
    <col min="5" max="7" width="13.5703125" customWidth="1"/>
    <col min="8" max="8" width="12.7109375" customWidth="1"/>
    <col min="9" max="9" width="8.7109375" customWidth="1"/>
    <col min="11" max="11" width="9.85546875" bestFit="1" customWidth="1"/>
    <col min="12" max="12" width="9.140625" customWidth="1"/>
  </cols>
  <sheetData>
    <row r="1" spans="1:17" ht="28.5" customHeight="1" x14ac:dyDescent="0.25">
      <c r="A1" s="87" t="s">
        <v>51</v>
      </c>
      <c r="B1" s="88"/>
      <c r="C1" s="88"/>
      <c r="D1" s="88"/>
      <c r="E1" s="88"/>
      <c r="F1" s="88"/>
      <c r="G1" s="88"/>
      <c r="H1" s="88"/>
      <c r="I1" s="35">
        <v>2021</v>
      </c>
      <c r="J1" s="1"/>
    </row>
    <row r="2" spans="1:17" ht="16.5" customHeight="1" x14ac:dyDescent="0.25">
      <c r="A2" s="79" t="s">
        <v>52</v>
      </c>
      <c r="B2" s="80"/>
      <c r="C2" s="80"/>
      <c r="D2" s="80"/>
      <c r="E2" s="80"/>
      <c r="F2" s="80"/>
      <c r="G2" s="80"/>
      <c r="H2" s="80"/>
      <c r="I2" s="81"/>
    </row>
    <row r="3" spans="1:17" x14ac:dyDescent="0.25">
      <c r="A3" s="6" t="s">
        <v>2</v>
      </c>
      <c r="B3" s="6" t="s">
        <v>3</v>
      </c>
      <c r="C3" s="6"/>
      <c r="D3" s="94" t="s">
        <v>19</v>
      </c>
      <c r="E3" s="94"/>
      <c r="F3" s="94"/>
      <c r="G3" s="94"/>
      <c r="H3" s="94"/>
      <c r="I3" s="94"/>
    </row>
    <row r="4" spans="1:17" ht="18.75" customHeight="1" x14ac:dyDescent="0.25">
      <c r="A4" s="46">
        <v>1</v>
      </c>
      <c r="B4" s="83" t="s">
        <v>20</v>
      </c>
      <c r="C4" s="83"/>
      <c r="D4" s="89" t="s">
        <v>53</v>
      </c>
      <c r="E4" s="89"/>
      <c r="F4" s="89"/>
      <c r="G4" s="89"/>
      <c r="H4" s="89"/>
      <c r="I4" s="89"/>
    </row>
    <row r="5" spans="1:17" ht="20.25" customHeight="1" x14ac:dyDescent="0.25">
      <c r="A5" s="46">
        <v>2</v>
      </c>
      <c r="B5" s="78" t="s">
        <v>21</v>
      </c>
      <c r="C5" s="78"/>
      <c r="D5" s="90" t="s">
        <v>54</v>
      </c>
      <c r="E5" s="90"/>
      <c r="F5" s="90"/>
      <c r="G5" s="90"/>
      <c r="H5" s="90"/>
      <c r="I5" s="91"/>
    </row>
    <row r="6" spans="1:17" ht="13.5" customHeight="1" x14ac:dyDescent="0.25">
      <c r="A6" s="45">
        <v>3</v>
      </c>
      <c r="B6" s="95" t="s">
        <v>22</v>
      </c>
      <c r="C6" s="96"/>
      <c r="D6" s="92" t="str">
        <f>VLOOKUP('Tabela informacyjna'!F10,Arkusz2!P$3:U$199,6,FALSE)</f>
        <v>Ds18DlsPM10d01; Ds18DlsPM10d13; Ds18DlsPM2,5a05; Ds18DlsBaPa01;</v>
      </c>
      <c r="E6" s="92"/>
      <c r="F6" s="92"/>
      <c r="G6" s="92"/>
      <c r="H6" s="92"/>
      <c r="I6" s="92"/>
    </row>
    <row r="7" spans="1:17" ht="65.25" customHeight="1" x14ac:dyDescent="0.25">
      <c r="A7" s="46">
        <v>4</v>
      </c>
      <c r="B7" s="78" t="s">
        <v>4</v>
      </c>
      <c r="C7" s="78"/>
      <c r="D7" s="97" t="s">
        <v>55</v>
      </c>
      <c r="E7" s="97"/>
      <c r="F7" s="97"/>
      <c r="G7" s="97"/>
      <c r="H7" s="97"/>
      <c r="I7" s="97"/>
      <c r="K7" s="153"/>
      <c r="L7" s="153"/>
      <c r="M7" s="153"/>
      <c r="N7" s="153"/>
      <c r="O7" s="153"/>
      <c r="P7" s="153"/>
      <c r="Q7" s="153"/>
    </row>
    <row r="8" spans="1:17" x14ac:dyDescent="0.25">
      <c r="A8" s="46">
        <v>5</v>
      </c>
      <c r="B8" s="78" t="s">
        <v>23</v>
      </c>
      <c r="C8" s="78"/>
      <c r="D8" s="59" t="str">
        <f>VLOOKUP('Tabela informacyjna'!F10,Arkusz2!$D$3:$E$199,2,FALSE)</f>
        <v>Strefa dolnośląska PL0204</v>
      </c>
      <c r="E8" s="59"/>
      <c r="F8" s="59"/>
      <c r="G8" s="59"/>
      <c r="H8" s="59"/>
      <c r="I8" s="59"/>
    </row>
    <row r="9" spans="1:17" ht="63" customHeight="1" x14ac:dyDescent="0.25">
      <c r="A9" s="46">
        <v>6</v>
      </c>
      <c r="B9" s="78" t="s">
        <v>24</v>
      </c>
      <c r="C9" s="78"/>
      <c r="D9" s="82"/>
      <c r="E9" s="82"/>
      <c r="F9" s="82"/>
      <c r="G9" s="82"/>
      <c r="H9" s="82"/>
      <c r="I9" s="82"/>
    </row>
    <row r="10" spans="1:17" x14ac:dyDescent="0.25">
      <c r="A10" s="46">
        <v>7</v>
      </c>
      <c r="B10" s="78" t="s">
        <v>25</v>
      </c>
      <c r="C10" s="78"/>
      <c r="D10" s="82"/>
      <c r="E10" s="82"/>
      <c r="F10" s="82"/>
      <c r="G10" s="82"/>
      <c r="H10" s="82"/>
      <c r="I10" s="82"/>
    </row>
    <row r="11" spans="1:17" ht="16.5" customHeight="1" x14ac:dyDescent="0.25">
      <c r="A11" s="45">
        <v>8</v>
      </c>
      <c r="B11" s="95" t="s">
        <v>26</v>
      </c>
      <c r="C11" s="96"/>
      <c r="D11" s="59" t="s">
        <v>27</v>
      </c>
      <c r="E11" s="59"/>
      <c r="F11" s="59"/>
      <c r="G11" s="59"/>
      <c r="H11" s="59"/>
      <c r="I11" s="59"/>
    </row>
    <row r="12" spans="1:17" ht="26.25" customHeight="1" x14ac:dyDescent="0.25">
      <c r="A12" s="46">
        <v>9</v>
      </c>
      <c r="B12" s="83" t="s">
        <v>28</v>
      </c>
      <c r="C12" s="83"/>
      <c r="D12" s="59" t="s">
        <v>46</v>
      </c>
      <c r="E12" s="59"/>
      <c r="F12" s="59"/>
      <c r="G12" s="59"/>
      <c r="H12" s="59"/>
      <c r="I12" s="59"/>
    </row>
    <row r="13" spans="1:17" ht="16.5" customHeight="1" x14ac:dyDescent="0.25">
      <c r="A13" s="98">
        <v>10</v>
      </c>
      <c r="B13" s="95" t="s">
        <v>29</v>
      </c>
      <c r="C13" s="96"/>
      <c r="D13" s="59" t="s">
        <v>30</v>
      </c>
      <c r="E13" s="59"/>
      <c r="F13" s="59"/>
      <c r="G13" s="59"/>
      <c r="H13" s="59"/>
      <c r="I13" s="59"/>
      <c r="J13" s="22"/>
    </row>
    <row r="14" spans="1:17" ht="18" customHeight="1" x14ac:dyDescent="0.25">
      <c r="A14" s="99"/>
      <c r="B14" s="101"/>
      <c r="C14" s="102"/>
      <c r="D14" s="103"/>
      <c r="E14" s="104"/>
      <c r="F14" s="104"/>
      <c r="G14" s="104"/>
      <c r="H14" s="104"/>
      <c r="I14" s="105"/>
    </row>
    <row r="15" spans="1:17" ht="20.25" customHeight="1" x14ac:dyDescent="0.25">
      <c r="A15" s="98">
        <v>11</v>
      </c>
      <c r="B15" s="106" t="s">
        <v>31</v>
      </c>
      <c r="C15" s="107"/>
      <c r="D15" s="48" t="s">
        <v>50</v>
      </c>
      <c r="E15" s="84">
        <f>VLOOKUP('Tabela informacyjna'!F10,Arkusz2!J$3:N$199,2,FALSE)*D$14</f>
        <v>0</v>
      </c>
      <c r="F15" s="85"/>
      <c r="G15" s="85"/>
      <c r="H15" s="85"/>
      <c r="I15" s="86"/>
    </row>
    <row r="16" spans="1:17" ht="18.75" customHeight="1" x14ac:dyDescent="0.25">
      <c r="A16" s="100"/>
      <c r="B16" s="108"/>
      <c r="C16" s="109"/>
      <c r="D16" s="48" t="s">
        <v>243</v>
      </c>
      <c r="E16" s="84">
        <f>VLOOKUP('Tabela informacyjna'!F10,Arkusz2!J$3:N$199,3,FALSE)*D$14</f>
        <v>0</v>
      </c>
      <c r="F16" s="85"/>
      <c r="G16" s="85"/>
      <c r="H16" s="85"/>
      <c r="I16" s="86"/>
    </row>
    <row r="17" spans="1:9" ht="18.75" customHeight="1" x14ac:dyDescent="0.25">
      <c r="A17" s="100"/>
      <c r="B17" s="108"/>
      <c r="C17" s="109"/>
      <c r="D17" s="48" t="s">
        <v>244</v>
      </c>
      <c r="E17" s="49">
        <f>VLOOKUP('Tabela informacyjna'!F10,Arkusz2!J$3:N$199,4,FALSE)*D$14</f>
        <v>0</v>
      </c>
      <c r="F17" s="50"/>
      <c r="G17" s="50"/>
      <c r="H17" s="50"/>
      <c r="I17" s="51"/>
    </row>
    <row r="18" spans="1:9" ht="18.75" customHeight="1" x14ac:dyDescent="0.25">
      <c r="A18" s="99"/>
      <c r="B18" s="110"/>
      <c r="C18" s="111"/>
      <c r="D18" s="52" t="s">
        <v>245</v>
      </c>
      <c r="E18" s="49">
        <f>VLOOKUP('Tabela informacyjna'!F10,Arkusz2!J$3:N$199,5,FALSE)*D$14</f>
        <v>0</v>
      </c>
      <c r="F18" s="50"/>
      <c r="G18" s="50"/>
      <c r="H18" s="50"/>
      <c r="I18" s="51"/>
    </row>
    <row r="19" spans="1:9" ht="26.25" customHeight="1" x14ac:dyDescent="0.25">
      <c r="A19" s="46">
        <v>12</v>
      </c>
      <c r="B19" s="83" t="s">
        <v>33</v>
      </c>
      <c r="C19" s="83"/>
      <c r="D19" s="77"/>
      <c r="E19" s="77"/>
      <c r="F19" s="77"/>
      <c r="G19" s="77"/>
      <c r="H19" s="77"/>
      <c r="I19" s="77"/>
    </row>
    <row r="20" spans="1:9" ht="25.5" customHeight="1" x14ac:dyDescent="0.25">
      <c r="A20" s="46">
        <v>13</v>
      </c>
      <c r="B20" s="83" t="s">
        <v>34</v>
      </c>
      <c r="C20" s="83"/>
      <c r="D20" s="77"/>
      <c r="E20" s="77"/>
      <c r="F20" s="77"/>
      <c r="G20" s="77"/>
      <c r="H20" s="77"/>
      <c r="I20" s="77"/>
    </row>
    <row r="21" spans="1:9" ht="38.25" customHeight="1" x14ac:dyDescent="0.25">
      <c r="A21" s="46">
        <v>14</v>
      </c>
      <c r="B21" s="83" t="s">
        <v>49</v>
      </c>
      <c r="C21" s="83"/>
      <c r="D21" s="93" t="str">
        <f>VLOOKUP('Tabela informacyjna'!F10,Arkusz2!Z$3:AA$199,2,FALSE)</f>
        <v>PM10 = 18,0; PM10 = 8,9; PM2,5 = 10,9; B(a)P = 4,1;</v>
      </c>
      <c r="E21" s="93"/>
      <c r="F21" s="93"/>
      <c r="G21" s="93"/>
      <c r="H21" s="93"/>
      <c r="I21" s="93"/>
    </row>
    <row r="22" spans="1:9" ht="67.5" customHeight="1" x14ac:dyDescent="0.25">
      <c r="A22" s="53">
        <v>15</v>
      </c>
      <c r="B22" s="78" t="s">
        <v>16</v>
      </c>
      <c r="C22" s="78"/>
      <c r="D22" s="77"/>
      <c r="E22" s="77"/>
      <c r="F22" s="77"/>
      <c r="G22" s="77"/>
      <c r="H22" s="77"/>
      <c r="I22" s="77"/>
    </row>
    <row r="23" spans="1:9" x14ac:dyDescent="0.25">
      <c r="A23" s="3"/>
      <c r="B23" s="3"/>
      <c r="C23" s="3"/>
      <c r="D23" s="3"/>
      <c r="E23" s="3"/>
      <c r="F23" s="3"/>
      <c r="G23" s="3"/>
      <c r="H23" s="3"/>
      <c r="I23" s="3"/>
    </row>
    <row r="24" spans="1:9" x14ac:dyDescent="0.25">
      <c r="A24" s="3"/>
      <c r="B24" s="3"/>
      <c r="C24" s="3"/>
      <c r="D24" s="3"/>
      <c r="E24" s="3"/>
      <c r="F24" s="3"/>
      <c r="G24" s="3"/>
      <c r="H24" s="3"/>
      <c r="I24" s="3"/>
    </row>
  </sheetData>
  <sheetProtection sheet="1" formatCells="0" formatColumns="0" formatRows="0" insertColumns="0" insertRows="0" insertHyperlinks="0" deleteColumns="0" deleteRows="0" sort="0" autoFilter="0" pivotTables="0"/>
  <mergeCells count="38">
    <mergeCell ref="K7:Q7"/>
    <mergeCell ref="E16:I16"/>
    <mergeCell ref="B13:C14"/>
    <mergeCell ref="D14:I14"/>
    <mergeCell ref="D13:I13"/>
    <mergeCell ref="B15:C18"/>
    <mergeCell ref="A1:H1"/>
    <mergeCell ref="D4:I4"/>
    <mergeCell ref="D5:I5"/>
    <mergeCell ref="D6:I6"/>
    <mergeCell ref="D21:I21"/>
    <mergeCell ref="D8:I8"/>
    <mergeCell ref="D9:I9"/>
    <mergeCell ref="D3:I3"/>
    <mergeCell ref="B4:C4"/>
    <mergeCell ref="B5:C5"/>
    <mergeCell ref="B7:C7"/>
    <mergeCell ref="B6:C6"/>
    <mergeCell ref="D7:I7"/>
    <mergeCell ref="A13:A14"/>
    <mergeCell ref="B11:C11"/>
    <mergeCell ref="A15:A18"/>
    <mergeCell ref="D22:I22"/>
    <mergeCell ref="B22:C22"/>
    <mergeCell ref="A2:I2"/>
    <mergeCell ref="D10:I10"/>
    <mergeCell ref="D11:I11"/>
    <mergeCell ref="D12:I12"/>
    <mergeCell ref="D19:I19"/>
    <mergeCell ref="B12:C12"/>
    <mergeCell ref="B21:C21"/>
    <mergeCell ref="B20:C20"/>
    <mergeCell ref="B19:C19"/>
    <mergeCell ref="B8:C8"/>
    <mergeCell ref="B9:C9"/>
    <mergeCell ref="B10:C10"/>
    <mergeCell ref="D20:I20"/>
    <mergeCell ref="E15:I15"/>
  </mergeCells>
  <dataValidations count="7">
    <dataValidation allowBlank="1" showInputMessage="1" showErrorMessage="1" prompt="Jeśli więcej niż jeden obszar prezekroczeń na terenie gminy proszę wybrać kolejny poniżej" sqref="B6:C6" xr:uid="{2B69D45F-B4EC-4F8F-AF78-D4C22DB39289}"/>
    <dataValidation allowBlank="1" showInputMessage="1" showErrorMessage="1" prompt="Wielkośc redukcji emisji zanieczyszczeń: pył zawieszony PM10, benzo(a)piren w pyle zawieszonym PM10 (liczba)" sqref="B15" xr:uid="{4A3BBF8B-41EF-48E4-9052-90159C787FD8}"/>
    <dataValidation allowBlank="1" showInputMessage="1" showErrorMessage="1" prompt="Obszar strefy, na którym podjęto działanie naprawcze. Opis obszaru, na którym leżą źródła emisji uwzględnione w działaniach naprawczych (tekst - maksymalnie 600 zanków)" sqref="D9:I9" xr:uid="{2A3B1EBC-668A-42E2-819F-DB394C48618D}"/>
    <dataValidation allowBlank="1" showInputMessage="1" showErrorMessage="1" prompt="Data rozpoczęcia i zakończenia działania" sqref="D10:I10" xr:uid="{8EC7D94B-4F4D-4FB4-8C73-36657BF3F902}"/>
    <dataValidation allowBlank="1" showInputMessage="1" showErrorMessage="1" prompt="Proszę podać szacunkowe koszty łączne obejmują wszystkie koszty poniesione przez sektor/y wskazane jako odpowiedzialne za realizacje zadania (liczba)" sqref="D19:I20" xr:uid="{201B4DEF-04D5-4F6A-B750-497EA528EA0E}"/>
    <dataValidation allowBlank="1" showInputMessage="1" showErrorMessage="1" prompt="Proszę podać ilość w wierszu poniżej" sqref="D13:I13" xr:uid="{C2FF8C8A-1DEF-4C6C-8B1F-F4975F12CA7F}"/>
    <dataValidation allowBlank="1" showInputMessage="1" showErrorMessage="1" prompt="Proszę podać w UWAGACH rodzaj zmiany sposobu ogrzewania (przyłącze do sieci ciepłowniczej, gazowej; odnawilane źródła energii; ogrzewanie elektryczne, olejowe; kocioł węglowy, na biomasę lub palet spełniający wymagania ekoprojektu)" sqref="D14:I14" xr:uid="{64DDCDA1-94CD-4F4C-AAD7-BAEBDD48BE0E}"/>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21AF-F0E3-48D8-A3B8-9722DEC30038}">
  <dimension ref="A1:AP199"/>
  <sheetViews>
    <sheetView workbookViewId="0">
      <selection activeCell="K15" sqref="K15"/>
    </sheetView>
  </sheetViews>
  <sheetFormatPr defaultRowHeight="12.75" x14ac:dyDescent="0.2"/>
  <cols>
    <col min="1" max="3" width="9.140625" style="2"/>
    <col min="4" max="4" width="30.85546875" style="2" customWidth="1"/>
    <col min="5" max="5" width="24.28515625" style="2" customWidth="1"/>
    <col min="6" max="9" width="9.140625" style="2"/>
    <col min="10" max="10" width="30.85546875" style="2" customWidth="1"/>
    <col min="11" max="11" width="11.85546875" style="2" customWidth="1"/>
    <col min="12" max="12" width="13.5703125" style="2" customWidth="1"/>
    <col min="13" max="15" width="11.140625" style="2" customWidth="1"/>
    <col min="16" max="16" width="30.85546875" style="2" customWidth="1"/>
    <col min="17" max="17" width="18.85546875" style="2" customWidth="1"/>
    <col min="18" max="18" width="17.28515625" style="2" customWidth="1"/>
    <col min="19" max="19" width="15.85546875" style="2" customWidth="1"/>
    <col min="20" max="20" width="16.140625" style="2" customWidth="1"/>
    <col min="21" max="21" width="18.28515625" style="2" customWidth="1"/>
    <col min="22" max="22" width="11.85546875" style="2" customWidth="1"/>
    <col min="23" max="23" width="23.85546875" style="2" customWidth="1"/>
    <col min="24" max="24" width="17.28515625" style="2" customWidth="1"/>
    <col min="25" max="25" width="21.42578125" style="2" customWidth="1"/>
    <col min="26" max="26" width="15.28515625" style="2" customWidth="1"/>
    <col min="27" max="27" width="24" style="2" customWidth="1"/>
    <col min="28" max="28" width="16.85546875" style="2" customWidth="1"/>
    <col min="29" max="29" width="13.140625" style="2" customWidth="1"/>
    <col min="30" max="30" width="14.140625" style="2" customWidth="1"/>
    <col min="31" max="31" width="12.7109375" style="2" customWidth="1"/>
    <col min="32" max="32" width="11.85546875" style="2" customWidth="1"/>
    <col min="33" max="33" width="13.42578125" style="2" customWidth="1"/>
    <col min="34" max="34" width="12" style="2" customWidth="1"/>
    <col min="35" max="35" width="12.42578125" style="2" customWidth="1"/>
    <col min="36" max="36" width="12.140625" style="2" customWidth="1"/>
    <col min="37" max="37" width="12.5703125" style="2" customWidth="1"/>
    <col min="38" max="38" width="13.140625" style="2" customWidth="1"/>
    <col min="39" max="39" width="12.140625" style="2" customWidth="1"/>
    <col min="40" max="40" width="13.140625" style="2" customWidth="1"/>
    <col min="41" max="41" width="12.28515625" style="2" customWidth="1"/>
    <col min="42" max="16384" width="9.140625" style="2"/>
  </cols>
  <sheetData>
    <row r="1" spans="1:41" x14ac:dyDescent="0.2">
      <c r="E1" s="2" t="s">
        <v>419</v>
      </c>
      <c r="K1" s="2" t="s">
        <v>242</v>
      </c>
      <c r="R1" s="2" t="s">
        <v>35</v>
      </c>
      <c r="U1" s="2" t="s">
        <v>249</v>
      </c>
      <c r="AA1" s="112"/>
      <c r="AB1" s="112"/>
      <c r="AC1" s="112"/>
      <c r="AD1" s="112"/>
      <c r="AE1" s="112"/>
      <c r="AF1" s="112"/>
      <c r="AG1" s="112"/>
      <c r="AI1" s="112"/>
      <c r="AJ1" s="112"/>
      <c r="AK1" s="112"/>
      <c r="AL1" s="112"/>
      <c r="AM1" s="112"/>
      <c r="AN1" s="112"/>
      <c r="AO1" s="112"/>
    </row>
    <row r="2" spans="1:41" x14ac:dyDescent="0.2">
      <c r="A2" s="2" t="s">
        <v>36</v>
      </c>
      <c r="D2" s="2" t="s">
        <v>9</v>
      </c>
      <c r="J2" s="2" t="s">
        <v>9</v>
      </c>
      <c r="K2" s="2" t="s">
        <v>37</v>
      </c>
      <c r="L2" s="2" t="s">
        <v>240</v>
      </c>
      <c r="M2" s="2" t="s">
        <v>32</v>
      </c>
      <c r="N2" s="2" t="s">
        <v>241</v>
      </c>
      <c r="P2" s="2" t="s">
        <v>9</v>
      </c>
      <c r="Q2" s="2" t="s">
        <v>248</v>
      </c>
      <c r="R2" s="2" t="s">
        <v>284</v>
      </c>
      <c r="S2" s="2" t="s">
        <v>246</v>
      </c>
      <c r="T2" s="2" t="s">
        <v>38</v>
      </c>
      <c r="W2" s="2" t="s">
        <v>9</v>
      </c>
      <c r="X2" s="2" t="s">
        <v>339</v>
      </c>
      <c r="Z2" s="2" t="s">
        <v>327</v>
      </c>
      <c r="AA2" s="2" t="s">
        <v>285</v>
      </c>
      <c r="AB2" s="2" t="s">
        <v>326</v>
      </c>
    </row>
    <row r="3" spans="1:41" x14ac:dyDescent="0.2">
      <c r="A3" s="2">
        <v>2020</v>
      </c>
      <c r="D3" s="2" t="s">
        <v>74</v>
      </c>
      <c r="E3" s="2" t="s">
        <v>56</v>
      </c>
      <c r="G3" s="2" t="s">
        <v>56</v>
      </c>
      <c r="J3" s="2" t="s">
        <v>74</v>
      </c>
      <c r="K3" s="47">
        <v>0.1187</v>
      </c>
      <c r="L3" s="47">
        <v>9.9199999999999997E-2</v>
      </c>
      <c r="M3" s="47">
        <v>3.1E-2</v>
      </c>
      <c r="N3" s="47">
        <v>1.09E-2</v>
      </c>
      <c r="O3" s="47"/>
      <c r="P3" s="2" t="s">
        <v>74</v>
      </c>
      <c r="R3" s="2" t="s">
        <v>39</v>
      </c>
      <c r="S3" s="12"/>
      <c r="T3" s="2" t="s">
        <v>262</v>
      </c>
      <c r="U3" s="12" t="s">
        <v>262</v>
      </c>
      <c r="V3" s="12"/>
      <c r="W3" s="2" t="s">
        <v>74</v>
      </c>
      <c r="X3" s="12">
        <v>2</v>
      </c>
      <c r="Y3" s="12"/>
      <c r="Z3" s="2" t="s">
        <v>74</v>
      </c>
      <c r="AA3" s="2" t="s">
        <v>290</v>
      </c>
      <c r="AB3" s="12"/>
      <c r="AC3" s="12"/>
      <c r="AD3" s="12"/>
      <c r="AE3" s="12"/>
      <c r="AF3" s="12"/>
      <c r="AG3" s="12"/>
      <c r="AI3" s="12"/>
      <c r="AJ3" s="12"/>
      <c r="AK3" s="12"/>
      <c r="AL3" s="12"/>
      <c r="AM3" s="12"/>
      <c r="AN3" s="12"/>
      <c r="AO3" s="12"/>
    </row>
    <row r="4" spans="1:41" ht="36" customHeight="1" x14ac:dyDescent="0.2">
      <c r="A4" s="2">
        <v>2021</v>
      </c>
      <c r="D4" s="2" t="s">
        <v>75</v>
      </c>
      <c r="E4" s="2" t="s">
        <v>56</v>
      </c>
      <c r="G4" s="2" t="s">
        <v>420</v>
      </c>
      <c r="J4" s="2" t="s">
        <v>75</v>
      </c>
      <c r="K4" s="47">
        <v>8.3400000000000002E-2</v>
      </c>
      <c r="L4" s="47">
        <v>6.6000000000000003E-2</v>
      </c>
      <c r="M4" s="47">
        <v>2.1600000000000001E-2</v>
      </c>
      <c r="N4" s="47">
        <v>1.0200000000000001E-2</v>
      </c>
      <c r="O4" s="47"/>
      <c r="P4" s="2" t="s">
        <v>75</v>
      </c>
      <c r="R4" s="2" t="s">
        <v>39</v>
      </c>
      <c r="S4" s="12"/>
      <c r="T4" s="2" t="s">
        <v>262</v>
      </c>
      <c r="U4" s="23" t="s">
        <v>262</v>
      </c>
      <c r="V4" s="23"/>
      <c r="W4" s="2" t="s">
        <v>75</v>
      </c>
      <c r="X4" s="23">
        <v>2</v>
      </c>
      <c r="Y4" s="23"/>
      <c r="Z4" s="2" t="s">
        <v>75</v>
      </c>
      <c r="AA4" s="2" t="s">
        <v>290</v>
      </c>
      <c r="AB4" s="44"/>
      <c r="AC4" s="44"/>
      <c r="AD4" s="44"/>
      <c r="AE4" s="44"/>
      <c r="AF4" s="44"/>
      <c r="AG4" s="44"/>
      <c r="AI4" s="44"/>
      <c r="AJ4" s="44"/>
      <c r="AK4" s="44"/>
      <c r="AL4" s="44"/>
      <c r="AM4" s="44"/>
      <c r="AN4" s="44"/>
      <c r="AO4" s="44"/>
    </row>
    <row r="5" spans="1:41" x14ac:dyDescent="0.2">
      <c r="A5" s="2">
        <v>2022</v>
      </c>
      <c r="D5" s="2" t="s">
        <v>76</v>
      </c>
      <c r="E5" s="2" t="s">
        <v>56</v>
      </c>
      <c r="G5" s="2" t="s">
        <v>421</v>
      </c>
      <c r="J5" s="2" t="s">
        <v>76</v>
      </c>
      <c r="K5" s="47">
        <v>9.74E-2</v>
      </c>
      <c r="L5" s="47">
        <v>7.5600000000000001E-2</v>
      </c>
      <c r="M5" s="47">
        <v>2.52E-2</v>
      </c>
      <c r="N5" s="47">
        <v>1.29E-2</v>
      </c>
      <c r="O5" s="47"/>
      <c r="P5" s="2" t="s">
        <v>76</v>
      </c>
      <c r="R5" s="2" t="s">
        <v>39</v>
      </c>
      <c r="S5" s="12"/>
      <c r="T5" s="12" t="s">
        <v>262</v>
      </c>
      <c r="U5" s="12" t="s">
        <v>262</v>
      </c>
      <c r="V5" s="12"/>
      <c r="W5" s="2" t="s">
        <v>76</v>
      </c>
      <c r="X5" s="12">
        <v>2</v>
      </c>
      <c r="Y5" s="12"/>
      <c r="Z5" s="2" t="s">
        <v>76</v>
      </c>
      <c r="AA5" s="2" t="s">
        <v>290</v>
      </c>
      <c r="AI5" s="5"/>
      <c r="AJ5" s="5"/>
      <c r="AK5" s="5"/>
      <c r="AL5" s="5"/>
      <c r="AM5" s="5"/>
      <c r="AN5" s="5"/>
      <c r="AO5" s="5"/>
    </row>
    <row r="6" spans="1:41" ht="25.5" x14ac:dyDescent="0.2">
      <c r="A6" s="2">
        <v>2023</v>
      </c>
      <c r="D6" s="2" t="s">
        <v>77</v>
      </c>
      <c r="E6" s="2" t="s">
        <v>56</v>
      </c>
      <c r="G6" s="2" t="s">
        <v>422</v>
      </c>
      <c r="J6" s="2" t="s">
        <v>77</v>
      </c>
      <c r="K6" s="47">
        <v>0.1134</v>
      </c>
      <c r="L6" s="47">
        <v>8.6400000000000005E-2</v>
      </c>
      <c r="M6" s="47">
        <v>2.93E-2</v>
      </c>
      <c r="N6" s="47">
        <v>1.6299999999999999E-2</v>
      </c>
      <c r="O6" s="47"/>
      <c r="P6" s="2" t="s">
        <v>77</v>
      </c>
      <c r="R6" s="2" t="s">
        <v>252</v>
      </c>
      <c r="S6" s="12"/>
      <c r="T6" s="12" t="s">
        <v>262</v>
      </c>
      <c r="U6" s="12" t="s">
        <v>263</v>
      </c>
      <c r="V6" s="12"/>
      <c r="W6" s="2" t="s">
        <v>77</v>
      </c>
      <c r="X6" s="12">
        <v>2.0003734130000002</v>
      </c>
      <c r="Y6" s="12"/>
      <c r="Z6" s="2" t="s">
        <v>77</v>
      </c>
      <c r="AA6" s="2" t="s">
        <v>291</v>
      </c>
      <c r="AB6" s="2" t="s">
        <v>312</v>
      </c>
      <c r="AI6" s="5"/>
      <c r="AJ6" s="5"/>
      <c r="AK6" s="5"/>
      <c r="AL6" s="5"/>
      <c r="AM6" s="5"/>
      <c r="AN6" s="5"/>
      <c r="AO6" s="5"/>
    </row>
    <row r="7" spans="1:41" x14ac:dyDescent="0.2">
      <c r="A7" s="2">
        <v>2024</v>
      </c>
      <c r="D7" s="2" t="s">
        <v>78</v>
      </c>
      <c r="E7" s="2" t="s">
        <v>56</v>
      </c>
      <c r="J7" s="2" t="s">
        <v>78</v>
      </c>
      <c r="K7" s="47">
        <v>6.93E-2</v>
      </c>
      <c r="L7" s="47">
        <v>5.3499999999999999E-2</v>
      </c>
      <c r="M7" s="47">
        <v>1.7899999999999999E-2</v>
      </c>
      <c r="N7" s="47">
        <v>9.4000000000000004E-3</v>
      </c>
      <c r="O7" s="47"/>
      <c r="P7" s="2" t="s">
        <v>78</v>
      </c>
      <c r="R7" s="2" t="s">
        <v>39</v>
      </c>
      <c r="S7" s="12"/>
      <c r="T7" s="12" t="s">
        <v>262</v>
      </c>
      <c r="U7" s="12" t="s">
        <v>262</v>
      </c>
      <c r="V7" s="12"/>
      <c r="W7" s="2" t="s">
        <v>78</v>
      </c>
      <c r="X7" s="12">
        <v>2</v>
      </c>
      <c r="Y7" s="12"/>
      <c r="Z7" s="2" t="s">
        <v>78</v>
      </c>
      <c r="AA7" s="2" t="s">
        <v>290</v>
      </c>
      <c r="AI7" s="5"/>
      <c r="AJ7" s="5"/>
      <c r="AK7" s="5"/>
      <c r="AL7" s="5"/>
      <c r="AM7" s="5"/>
      <c r="AN7" s="5"/>
      <c r="AO7" s="5"/>
    </row>
    <row r="8" spans="1:41" ht="25.5" x14ac:dyDescent="0.2">
      <c r="A8" s="2">
        <v>2025</v>
      </c>
      <c r="D8" s="2" t="s">
        <v>79</v>
      </c>
      <c r="E8" s="2" t="s">
        <v>56</v>
      </c>
      <c r="J8" s="2" t="s">
        <v>79</v>
      </c>
      <c r="K8" s="47">
        <v>7.8399999999999997E-2</v>
      </c>
      <c r="L8" s="47">
        <v>5.9799999999999999E-2</v>
      </c>
      <c r="M8" s="47">
        <v>2.0299999999999999E-2</v>
      </c>
      <c r="N8" s="47">
        <v>1.12E-2</v>
      </c>
      <c r="O8" s="47"/>
      <c r="P8" s="2" t="s">
        <v>79</v>
      </c>
      <c r="R8" s="2" t="s">
        <v>253</v>
      </c>
      <c r="S8" s="12"/>
      <c r="T8" s="12" t="s">
        <v>262</v>
      </c>
      <c r="U8" s="12" t="s">
        <v>264</v>
      </c>
      <c r="V8" s="12"/>
      <c r="W8" s="2" t="s">
        <v>79</v>
      </c>
      <c r="X8" s="12">
        <v>2</v>
      </c>
      <c r="Y8" s="12"/>
      <c r="Z8" s="2" t="s">
        <v>79</v>
      </c>
      <c r="AA8" s="2" t="s">
        <v>292</v>
      </c>
      <c r="AB8" s="2" t="s">
        <v>313</v>
      </c>
      <c r="AI8" s="5"/>
      <c r="AJ8" s="5"/>
      <c r="AK8" s="5"/>
      <c r="AL8" s="5"/>
      <c r="AM8" s="5"/>
      <c r="AN8" s="5"/>
      <c r="AO8" s="5"/>
    </row>
    <row r="9" spans="1:41" x14ac:dyDescent="0.2">
      <c r="A9" s="2">
        <v>2026</v>
      </c>
      <c r="D9" s="2" t="s">
        <v>80</v>
      </c>
      <c r="E9" s="2" t="s">
        <v>56</v>
      </c>
      <c r="J9" s="2" t="s">
        <v>80</v>
      </c>
      <c r="K9" s="47">
        <v>0.13039999999999999</v>
      </c>
      <c r="L9" s="47">
        <v>0.1024</v>
      </c>
      <c r="M9" s="47">
        <v>3.3799999999999997E-2</v>
      </c>
      <c r="N9" s="47">
        <v>1.6500000000000001E-2</v>
      </c>
      <c r="O9" s="47"/>
      <c r="P9" s="2" t="s">
        <v>80</v>
      </c>
      <c r="R9" s="2" t="s">
        <v>39</v>
      </c>
      <c r="S9" s="12"/>
      <c r="T9" s="12" t="s">
        <v>262</v>
      </c>
      <c r="U9" s="12" t="s">
        <v>262</v>
      </c>
      <c r="V9" s="12"/>
      <c r="W9" s="2" t="s">
        <v>80</v>
      </c>
      <c r="X9" s="12">
        <v>0</v>
      </c>
      <c r="Y9" s="12"/>
      <c r="Z9" s="2" t="s">
        <v>80</v>
      </c>
      <c r="AA9" s="2" t="s">
        <v>290</v>
      </c>
      <c r="AI9" s="5"/>
      <c r="AJ9" s="5"/>
      <c r="AK9" s="5"/>
      <c r="AL9" s="5"/>
      <c r="AM9" s="5"/>
      <c r="AN9" s="5"/>
      <c r="AO9" s="5"/>
    </row>
    <row r="10" spans="1:41" x14ac:dyDescent="0.2">
      <c r="D10" s="2" t="s">
        <v>81</v>
      </c>
      <c r="E10" s="2" t="s">
        <v>56</v>
      </c>
      <c r="J10" s="2" t="s">
        <v>81</v>
      </c>
      <c r="K10" s="47">
        <v>0.1066</v>
      </c>
      <c r="L10" s="47">
        <v>8.1600000000000006E-2</v>
      </c>
      <c r="M10" s="47">
        <v>2.75E-2</v>
      </c>
      <c r="N10" s="47">
        <v>1.4999999999999999E-2</v>
      </c>
      <c r="O10" s="47"/>
      <c r="P10" s="2" t="s">
        <v>81</v>
      </c>
      <c r="R10" s="2" t="s">
        <v>39</v>
      </c>
      <c r="S10" s="12"/>
      <c r="T10" s="12" t="s">
        <v>262</v>
      </c>
      <c r="U10" s="12" t="s">
        <v>262</v>
      </c>
      <c r="V10" s="12"/>
      <c r="W10" s="2" t="s">
        <v>81</v>
      </c>
      <c r="X10" s="12">
        <v>2</v>
      </c>
      <c r="Y10" s="12"/>
      <c r="Z10" s="2" t="s">
        <v>81</v>
      </c>
      <c r="AA10" s="2" t="s">
        <v>290</v>
      </c>
      <c r="AB10" s="5"/>
      <c r="AC10" s="5"/>
      <c r="AD10" s="5"/>
      <c r="AE10" s="5"/>
      <c r="AF10" s="5"/>
      <c r="AG10" s="5"/>
      <c r="AI10" s="5"/>
      <c r="AJ10" s="5"/>
      <c r="AK10" s="5"/>
      <c r="AL10" s="5"/>
      <c r="AM10" s="5"/>
      <c r="AN10" s="5"/>
      <c r="AO10" s="5"/>
    </row>
    <row r="11" spans="1:41" x14ac:dyDescent="0.2">
      <c r="D11" s="2" t="s">
        <v>82</v>
      </c>
      <c r="E11" s="2" t="s">
        <v>56</v>
      </c>
      <c r="J11" s="2" t="s">
        <v>82</v>
      </c>
      <c r="K11" s="47">
        <v>0.1171</v>
      </c>
      <c r="L11" s="47">
        <v>9.1300000000000006E-2</v>
      </c>
      <c r="M11" s="47">
        <v>3.0300000000000001E-2</v>
      </c>
      <c r="N11" s="47">
        <v>1.5299999999999999E-2</v>
      </c>
      <c r="O11" s="47"/>
      <c r="P11" s="2" t="s">
        <v>82</v>
      </c>
      <c r="R11" s="2" t="s">
        <v>39</v>
      </c>
      <c r="S11" s="12"/>
      <c r="T11" s="12" t="s">
        <v>262</v>
      </c>
      <c r="U11" s="12" t="s">
        <v>262</v>
      </c>
      <c r="V11" s="12"/>
      <c r="W11" s="2" t="s">
        <v>82</v>
      </c>
      <c r="X11" s="12">
        <v>0</v>
      </c>
      <c r="Y11" s="12"/>
      <c r="Z11" s="2" t="s">
        <v>82</v>
      </c>
      <c r="AA11" s="2" t="s">
        <v>290</v>
      </c>
      <c r="AI11" s="5"/>
      <c r="AJ11" s="5"/>
      <c r="AK11" s="5"/>
      <c r="AL11" s="5"/>
      <c r="AM11" s="5"/>
      <c r="AN11" s="5"/>
      <c r="AO11" s="5"/>
    </row>
    <row r="12" spans="1:41" x14ac:dyDescent="0.2">
      <c r="D12" s="2" t="s">
        <v>83</v>
      </c>
      <c r="E12" s="2" t="s">
        <v>56</v>
      </c>
      <c r="J12" s="2" t="s">
        <v>83</v>
      </c>
      <c r="K12" s="47">
        <v>0.11890000000000001</v>
      </c>
      <c r="L12" s="47">
        <v>9.2899999999999996E-2</v>
      </c>
      <c r="M12" s="47">
        <v>3.0800000000000001E-2</v>
      </c>
      <c r="N12" s="47">
        <v>1.54E-2</v>
      </c>
      <c r="O12" s="47"/>
      <c r="P12" s="2" t="s">
        <v>83</v>
      </c>
      <c r="R12" s="2" t="s">
        <v>39</v>
      </c>
      <c r="S12" s="12"/>
      <c r="T12" s="12" t="s">
        <v>262</v>
      </c>
      <c r="U12" s="12" t="s">
        <v>262</v>
      </c>
      <c r="V12" s="12"/>
      <c r="W12" s="2" t="s">
        <v>83</v>
      </c>
      <c r="X12" s="12">
        <v>2.0003494060000002</v>
      </c>
      <c r="Y12" s="12"/>
      <c r="Z12" s="2" t="s">
        <v>83</v>
      </c>
      <c r="AA12" s="2" t="s">
        <v>290</v>
      </c>
      <c r="AI12" s="5"/>
      <c r="AJ12" s="5"/>
      <c r="AK12" s="5"/>
      <c r="AL12" s="5"/>
      <c r="AM12" s="5"/>
      <c r="AN12" s="5"/>
      <c r="AO12" s="5"/>
    </row>
    <row r="13" spans="1:41" x14ac:dyDescent="0.2">
      <c r="D13" s="2" t="s">
        <v>84</v>
      </c>
      <c r="E13" s="2" t="s">
        <v>56</v>
      </c>
      <c r="J13" s="2" t="s">
        <v>84</v>
      </c>
      <c r="K13" s="47">
        <v>9.98E-2</v>
      </c>
      <c r="L13" s="47">
        <v>7.7600000000000002E-2</v>
      </c>
      <c r="M13" s="47">
        <v>2.58E-2</v>
      </c>
      <c r="N13" s="47">
        <v>1.32E-2</v>
      </c>
      <c r="O13" s="47"/>
      <c r="P13" s="2" t="s">
        <v>84</v>
      </c>
      <c r="R13" s="2" t="s">
        <v>39</v>
      </c>
      <c r="S13" s="12"/>
      <c r="T13" s="12" t="s">
        <v>262</v>
      </c>
      <c r="U13" s="12" t="s">
        <v>262</v>
      </c>
      <c r="V13" s="12"/>
      <c r="W13" s="2" t="s">
        <v>84</v>
      </c>
      <c r="X13" s="12">
        <v>2</v>
      </c>
      <c r="Y13" s="12"/>
      <c r="Z13" s="2" t="s">
        <v>84</v>
      </c>
      <c r="AA13" s="2" t="s">
        <v>290</v>
      </c>
      <c r="AI13" s="5"/>
      <c r="AJ13" s="5"/>
      <c r="AK13" s="5"/>
      <c r="AL13" s="5"/>
      <c r="AM13" s="5"/>
      <c r="AN13" s="5"/>
      <c r="AO13" s="5"/>
    </row>
    <row r="14" spans="1:41" x14ac:dyDescent="0.2">
      <c r="D14" s="2" t="s">
        <v>85</v>
      </c>
      <c r="E14" s="2" t="s">
        <v>56</v>
      </c>
      <c r="J14" s="2" t="s">
        <v>85</v>
      </c>
      <c r="K14" s="47">
        <v>0.1114</v>
      </c>
      <c r="L14" s="47">
        <v>8.6999999999999994E-2</v>
      </c>
      <c r="M14" s="47">
        <v>2.8899999999999999E-2</v>
      </c>
      <c r="N14" s="47">
        <v>1.4500000000000001E-2</v>
      </c>
      <c r="O14" s="47"/>
      <c r="P14" s="2" t="s">
        <v>85</v>
      </c>
      <c r="R14" s="2" t="s">
        <v>39</v>
      </c>
      <c r="S14" s="12"/>
      <c r="T14" s="12" t="s">
        <v>262</v>
      </c>
      <c r="U14" s="12" t="s">
        <v>262</v>
      </c>
      <c r="V14" s="12"/>
      <c r="W14" s="2" t="s">
        <v>85</v>
      </c>
      <c r="X14" s="12">
        <v>2</v>
      </c>
      <c r="Y14" s="12"/>
      <c r="Z14" s="2" t="s">
        <v>85</v>
      </c>
      <c r="AA14" s="2" t="s">
        <v>290</v>
      </c>
      <c r="AI14" s="5"/>
      <c r="AJ14" s="5"/>
      <c r="AK14" s="5"/>
      <c r="AL14" s="5"/>
      <c r="AM14" s="5"/>
      <c r="AN14" s="5"/>
      <c r="AO14" s="5"/>
    </row>
    <row r="15" spans="1:41" x14ac:dyDescent="0.2">
      <c r="D15" s="2" t="s">
        <v>86</v>
      </c>
      <c r="E15" s="2" t="s">
        <v>56</v>
      </c>
      <c r="J15" s="2" t="s">
        <v>86</v>
      </c>
      <c r="K15" s="47">
        <v>8.14E-2</v>
      </c>
      <c r="L15" s="47">
        <v>6.3200000000000006E-2</v>
      </c>
      <c r="M15" s="47">
        <v>2.1100000000000001E-2</v>
      </c>
      <c r="N15" s="47">
        <v>1.0800000000000001E-2</v>
      </c>
      <c r="O15" s="47"/>
      <c r="P15" s="2" t="s">
        <v>86</v>
      </c>
      <c r="R15" s="2" t="s">
        <v>39</v>
      </c>
      <c r="S15" s="12"/>
      <c r="T15" s="12" t="s">
        <v>262</v>
      </c>
      <c r="U15" s="12" t="s">
        <v>262</v>
      </c>
      <c r="V15" s="12"/>
      <c r="W15" s="2" t="s">
        <v>86</v>
      </c>
      <c r="X15" s="12">
        <v>2</v>
      </c>
      <c r="Y15" s="12"/>
      <c r="Z15" s="2" t="s">
        <v>86</v>
      </c>
      <c r="AA15" s="2" t="s">
        <v>290</v>
      </c>
      <c r="AD15" s="24"/>
      <c r="AE15" s="24"/>
      <c r="AF15" s="24"/>
      <c r="AG15" s="24"/>
      <c r="AI15" s="5"/>
      <c r="AJ15" s="5"/>
      <c r="AK15" s="5"/>
      <c r="AL15" s="5"/>
      <c r="AM15" s="5"/>
      <c r="AN15" s="5"/>
      <c r="AO15" s="5"/>
    </row>
    <row r="16" spans="1:41" x14ac:dyDescent="0.2">
      <c r="D16" s="2" t="s">
        <v>87</v>
      </c>
      <c r="E16" s="2" t="s">
        <v>56</v>
      </c>
      <c r="J16" s="2" t="s">
        <v>87</v>
      </c>
      <c r="K16" s="47">
        <v>0.1239</v>
      </c>
      <c r="L16" s="47">
        <v>9.35E-2</v>
      </c>
      <c r="M16" s="47">
        <v>3.2000000000000001E-2</v>
      </c>
      <c r="N16" s="47">
        <v>1.84E-2</v>
      </c>
      <c r="O16" s="47"/>
      <c r="P16" s="2" t="s">
        <v>87</v>
      </c>
      <c r="R16" s="2" t="s">
        <v>39</v>
      </c>
      <c r="S16" s="12"/>
      <c r="T16" s="12" t="s">
        <v>262</v>
      </c>
      <c r="U16" s="12" t="s">
        <v>262</v>
      </c>
      <c r="V16" s="12"/>
      <c r="W16" s="2" t="s">
        <v>87</v>
      </c>
      <c r="X16" s="12">
        <v>0</v>
      </c>
      <c r="Y16" s="12"/>
      <c r="Z16" s="2" t="s">
        <v>87</v>
      </c>
      <c r="AA16" s="2" t="s">
        <v>290</v>
      </c>
      <c r="AI16" s="5"/>
      <c r="AJ16" s="5"/>
      <c r="AK16" s="5"/>
      <c r="AL16" s="5"/>
      <c r="AM16" s="5"/>
      <c r="AN16" s="5"/>
      <c r="AO16" s="5"/>
    </row>
    <row r="17" spans="4:41" x14ac:dyDescent="0.2">
      <c r="D17" s="2" t="s">
        <v>88</v>
      </c>
      <c r="E17" s="2" t="s">
        <v>56</v>
      </c>
      <c r="J17" s="2" t="s">
        <v>88</v>
      </c>
      <c r="K17" s="47">
        <v>0.1128</v>
      </c>
      <c r="L17" s="47">
        <v>8.7800000000000003E-2</v>
      </c>
      <c r="M17" s="47">
        <v>2.92E-2</v>
      </c>
      <c r="N17" s="47">
        <v>1.4800000000000001E-2</v>
      </c>
      <c r="O17" s="47"/>
      <c r="P17" s="2" t="s">
        <v>88</v>
      </c>
      <c r="R17" s="2" t="s">
        <v>39</v>
      </c>
      <c r="S17" s="12"/>
      <c r="T17" s="12" t="s">
        <v>262</v>
      </c>
      <c r="U17" s="12" t="s">
        <v>262</v>
      </c>
      <c r="V17" s="12"/>
      <c r="W17" s="2" t="s">
        <v>88</v>
      </c>
      <c r="X17" s="12">
        <v>0</v>
      </c>
      <c r="Y17" s="12"/>
      <c r="Z17" s="2" t="s">
        <v>88</v>
      </c>
      <c r="AA17" s="2" t="s">
        <v>290</v>
      </c>
      <c r="AI17" s="5"/>
      <c r="AJ17" s="5"/>
      <c r="AK17" s="5"/>
      <c r="AL17" s="5"/>
      <c r="AM17" s="5"/>
      <c r="AN17" s="5"/>
      <c r="AO17" s="5"/>
    </row>
    <row r="18" spans="4:41" x14ac:dyDescent="0.2">
      <c r="D18" s="2" t="s">
        <v>89</v>
      </c>
      <c r="E18" s="2" t="s">
        <v>56</v>
      </c>
      <c r="J18" s="2" t="s">
        <v>89</v>
      </c>
      <c r="K18" s="47">
        <v>0.12959999999999999</v>
      </c>
      <c r="L18" s="47">
        <v>0.1012</v>
      </c>
      <c r="M18" s="47">
        <v>3.3599999999999998E-2</v>
      </c>
      <c r="N18" s="47">
        <v>1.6799999999999999E-2</v>
      </c>
      <c r="O18" s="47"/>
      <c r="P18" s="2" t="s">
        <v>89</v>
      </c>
      <c r="R18" s="2" t="s">
        <v>39</v>
      </c>
      <c r="S18" s="12"/>
      <c r="T18" s="12" t="s">
        <v>262</v>
      </c>
      <c r="U18" s="12" t="s">
        <v>262</v>
      </c>
      <c r="V18" s="12"/>
      <c r="W18" s="2" t="s">
        <v>89</v>
      </c>
      <c r="X18" s="12">
        <v>0</v>
      </c>
      <c r="Y18" s="12"/>
      <c r="Z18" s="2" t="s">
        <v>89</v>
      </c>
      <c r="AA18" s="2" t="s">
        <v>290</v>
      </c>
      <c r="AI18" s="5"/>
      <c r="AJ18" s="5"/>
      <c r="AK18" s="5"/>
      <c r="AL18" s="5"/>
      <c r="AM18" s="5"/>
      <c r="AN18" s="5"/>
      <c r="AO18" s="5"/>
    </row>
    <row r="19" spans="4:41" x14ac:dyDescent="0.2">
      <c r="D19" s="2" t="s">
        <v>90</v>
      </c>
      <c r="E19" s="2" t="s">
        <v>56</v>
      </c>
      <c r="J19" s="2" t="s">
        <v>90</v>
      </c>
      <c r="K19" s="47">
        <v>0.1152</v>
      </c>
      <c r="L19" s="47">
        <v>9.01E-2</v>
      </c>
      <c r="M19" s="47">
        <v>2.9899999999999999E-2</v>
      </c>
      <c r="N19" s="47">
        <v>1.4999999999999999E-2</v>
      </c>
      <c r="O19" s="47"/>
      <c r="P19" s="2" t="s">
        <v>90</v>
      </c>
      <c r="R19" s="2" t="s">
        <v>39</v>
      </c>
      <c r="S19" s="12"/>
      <c r="T19" s="12" t="s">
        <v>262</v>
      </c>
      <c r="U19" s="12" t="s">
        <v>262</v>
      </c>
      <c r="V19" s="12"/>
      <c r="W19" s="2" t="s">
        <v>90</v>
      </c>
      <c r="X19" s="12">
        <v>0</v>
      </c>
      <c r="Y19" s="12"/>
      <c r="Z19" s="2" t="s">
        <v>90</v>
      </c>
      <c r="AA19" s="2" t="s">
        <v>290</v>
      </c>
      <c r="AB19" s="5"/>
      <c r="AC19" s="5"/>
      <c r="AD19" s="5"/>
      <c r="AE19" s="5"/>
      <c r="AF19" s="5"/>
      <c r="AG19" s="5"/>
      <c r="AI19" s="5"/>
      <c r="AJ19" s="5"/>
      <c r="AK19" s="5"/>
      <c r="AL19" s="5"/>
      <c r="AM19" s="5"/>
      <c r="AN19" s="5"/>
      <c r="AO19" s="5"/>
    </row>
    <row r="20" spans="4:41" x14ac:dyDescent="0.2">
      <c r="D20" s="2" t="s">
        <v>91</v>
      </c>
      <c r="E20" s="2" t="s">
        <v>56</v>
      </c>
      <c r="J20" s="2" t="s">
        <v>91</v>
      </c>
      <c r="K20" s="47">
        <v>0.13600000000000001</v>
      </c>
      <c r="L20" s="47">
        <v>0.1065</v>
      </c>
      <c r="M20" s="47">
        <v>3.5200000000000002E-2</v>
      </c>
      <c r="N20" s="47">
        <v>1.7500000000000002E-2</v>
      </c>
      <c r="O20" s="47"/>
      <c r="P20" s="2" t="s">
        <v>91</v>
      </c>
      <c r="R20" s="2" t="s">
        <v>39</v>
      </c>
      <c r="S20" s="12"/>
      <c r="T20" s="12" t="s">
        <v>262</v>
      </c>
      <c r="U20" s="12" t="s">
        <v>262</v>
      </c>
      <c r="V20" s="12"/>
      <c r="W20" s="2" t="s">
        <v>91</v>
      </c>
      <c r="X20" s="12">
        <v>0</v>
      </c>
      <c r="Y20" s="12"/>
      <c r="Z20" s="2" t="s">
        <v>91</v>
      </c>
      <c r="AA20" s="2" t="s">
        <v>290</v>
      </c>
      <c r="AD20" s="24"/>
      <c r="AE20" s="24"/>
      <c r="AF20" s="24"/>
      <c r="AG20" s="24"/>
      <c r="AI20" s="5"/>
      <c r="AJ20" s="5"/>
      <c r="AK20" s="5"/>
      <c r="AL20" s="5"/>
      <c r="AM20" s="5"/>
      <c r="AN20" s="5"/>
      <c r="AO20" s="5"/>
    </row>
    <row r="21" spans="4:41" ht="25.5" x14ac:dyDescent="0.2">
      <c r="D21" s="2" t="s">
        <v>92</v>
      </c>
      <c r="E21" s="2" t="s">
        <v>56</v>
      </c>
      <c r="J21" s="2" t="s">
        <v>92</v>
      </c>
      <c r="K21" s="47">
        <v>0.13289999999999999</v>
      </c>
      <c r="L21" s="47">
        <v>0.104</v>
      </c>
      <c r="M21" s="47">
        <v>3.44E-2</v>
      </c>
      <c r="N21" s="47">
        <v>1.72E-2</v>
      </c>
      <c r="O21" s="47"/>
      <c r="P21" s="2" t="s">
        <v>92</v>
      </c>
      <c r="R21" s="2" t="s">
        <v>257</v>
      </c>
      <c r="S21" s="12"/>
      <c r="T21" s="12" t="s">
        <v>262</v>
      </c>
      <c r="U21" s="12" t="s">
        <v>265</v>
      </c>
      <c r="V21" s="12"/>
      <c r="W21" s="2" t="s">
        <v>92</v>
      </c>
      <c r="X21" s="12">
        <v>0</v>
      </c>
      <c r="Y21" s="12"/>
      <c r="Z21" s="2" t="s">
        <v>92</v>
      </c>
      <c r="AA21" s="2" t="s">
        <v>293</v>
      </c>
      <c r="AD21" s="24"/>
      <c r="AE21" s="24"/>
      <c r="AF21" s="24"/>
      <c r="AG21" s="24"/>
      <c r="AI21" s="5"/>
      <c r="AJ21" s="5"/>
      <c r="AK21" s="5"/>
      <c r="AL21" s="5"/>
      <c r="AM21" s="5"/>
      <c r="AN21" s="5"/>
      <c r="AO21" s="5"/>
    </row>
    <row r="22" spans="4:41" x14ac:dyDescent="0.2">
      <c r="D22" s="2" t="s">
        <v>93</v>
      </c>
      <c r="E22" s="2" t="s">
        <v>56</v>
      </c>
      <c r="J22" s="2" t="s">
        <v>93</v>
      </c>
      <c r="K22" s="47">
        <v>0.1125</v>
      </c>
      <c r="L22" s="47">
        <v>9.3799999999999994E-2</v>
      </c>
      <c r="M22" s="47">
        <v>2.9399999999999999E-2</v>
      </c>
      <c r="N22" s="47">
        <v>1.0500000000000001E-2</v>
      </c>
      <c r="O22" s="47"/>
      <c r="P22" s="2" t="s">
        <v>93</v>
      </c>
      <c r="R22" s="2" t="s">
        <v>39</v>
      </c>
      <c r="S22" s="12"/>
      <c r="T22" s="12" t="s">
        <v>262</v>
      </c>
      <c r="U22" s="12" t="s">
        <v>262</v>
      </c>
      <c r="V22" s="12"/>
      <c r="W22" s="2" t="s">
        <v>93</v>
      </c>
      <c r="X22" s="12">
        <v>0</v>
      </c>
      <c r="Y22" s="12"/>
      <c r="Z22" s="2" t="s">
        <v>93</v>
      </c>
      <c r="AA22" s="2" t="s">
        <v>290</v>
      </c>
      <c r="AD22" s="24"/>
      <c r="AE22" s="24"/>
      <c r="AF22" s="24"/>
      <c r="AG22" s="24"/>
      <c r="AI22" s="5"/>
      <c r="AJ22" s="5"/>
      <c r="AK22" s="5"/>
      <c r="AL22" s="5"/>
      <c r="AM22" s="5"/>
      <c r="AN22" s="5"/>
      <c r="AO22" s="5"/>
    </row>
    <row r="23" spans="4:41" x14ac:dyDescent="0.2">
      <c r="D23" s="2" t="s">
        <v>94</v>
      </c>
      <c r="E23" s="2" t="s">
        <v>56</v>
      </c>
      <c r="J23" s="2" t="s">
        <v>94</v>
      </c>
      <c r="K23" s="47">
        <v>0.1273</v>
      </c>
      <c r="L23" s="47">
        <v>0.1182</v>
      </c>
      <c r="M23" s="47">
        <v>3.3799999999999997E-2</v>
      </c>
      <c r="N23" s="47">
        <v>3.5000000000000001E-3</v>
      </c>
      <c r="O23" s="47"/>
      <c r="P23" s="2" t="s">
        <v>94</v>
      </c>
      <c r="R23" s="2" t="s">
        <v>39</v>
      </c>
      <c r="S23" s="12"/>
      <c r="T23" s="12" t="s">
        <v>262</v>
      </c>
      <c r="U23" s="12" t="s">
        <v>262</v>
      </c>
      <c r="V23" s="12"/>
      <c r="W23" s="2" t="s">
        <v>94</v>
      </c>
      <c r="X23" s="12">
        <v>0</v>
      </c>
      <c r="Y23" s="12"/>
      <c r="Z23" s="2" t="s">
        <v>94</v>
      </c>
      <c r="AA23" s="2" t="s">
        <v>290</v>
      </c>
      <c r="AD23" s="24"/>
      <c r="AE23" s="24"/>
      <c r="AF23" s="24"/>
      <c r="AG23" s="24"/>
      <c r="AI23" s="5"/>
      <c r="AJ23" s="5"/>
      <c r="AK23" s="5"/>
      <c r="AL23" s="5"/>
      <c r="AM23" s="5"/>
      <c r="AN23" s="5"/>
      <c r="AO23" s="5"/>
    </row>
    <row r="24" spans="4:41" x14ac:dyDescent="0.2">
      <c r="D24" s="2" t="s">
        <v>95</v>
      </c>
      <c r="E24" s="2" t="s">
        <v>56</v>
      </c>
      <c r="J24" s="2" t="s">
        <v>95</v>
      </c>
      <c r="K24" s="47">
        <v>0.12479999999999999</v>
      </c>
      <c r="L24" s="47">
        <v>9.74E-2</v>
      </c>
      <c r="M24" s="47">
        <v>3.2300000000000002E-2</v>
      </c>
      <c r="N24" s="47">
        <v>1.6299999999999999E-2</v>
      </c>
      <c r="O24" s="47"/>
      <c r="P24" s="2" t="s">
        <v>95</v>
      </c>
      <c r="R24" s="2" t="s">
        <v>39</v>
      </c>
      <c r="S24" s="12"/>
      <c r="T24" s="12" t="s">
        <v>262</v>
      </c>
      <c r="U24" s="12" t="s">
        <v>262</v>
      </c>
      <c r="V24" s="12"/>
      <c r="W24" s="2" t="s">
        <v>95</v>
      </c>
      <c r="X24" s="12">
        <v>0</v>
      </c>
      <c r="Y24" s="12"/>
      <c r="Z24" s="2" t="s">
        <v>95</v>
      </c>
      <c r="AA24" s="2" t="s">
        <v>290</v>
      </c>
      <c r="AI24" s="5"/>
      <c r="AJ24" s="5"/>
      <c r="AK24" s="5"/>
      <c r="AL24" s="5"/>
      <c r="AM24" s="5"/>
      <c r="AN24" s="5"/>
      <c r="AO24" s="5"/>
    </row>
    <row r="25" spans="4:41" x14ac:dyDescent="0.2">
      <c r="D25" s="2" t="s">
        <v>96</v>
      </c>
      <c r="E25" s="2" t="s">
        <v>56</v>
      </c>
      <c r="J25" s="2" t="s">
        <v>96</v>
      </c>
      <c r="K25" s="47">
        <v>8.6400000000000005E-2</v>
      </c>
      <c r="L25" s="47">
        <v>6.5000000000000002E-2</v>
      </c>
      <c r="M25" s="47">
        <v>2.24E-2</v>
      </c>
      <c r="N25" s="47">
        <v>1.29E-2</v>
      </c>
      <c r="O25" s="47"/>
      <c r="P25" s="2" t="s">
        <v>96</v>
      </c>
      <c r="R25" s="2" t="s">
        <v>39</v>
      </c>
      <c r="S25" s="12"/>
      <c r="T25" s="12" t="s">
        <v>262</v>
      </c>
      <c r="U25" s="12" t="s">
        <v>262</v>
      </c>
      <c r="V25" s="12"/>
      <c r="W25" s="2" t="s">
        <v>96</v>
      </c>
      <c r="X25" s="12">
        <v>2</v>
      </c>
      <c r="Y25" s="12"/>
      <c r="Z25" s="2" t="s">
        <v>96</v>
      </c>
      <c r="AA25" s="2" t="s">
        <v>290</v>
      </c>
      <c r="AB25" s="5"/>
      <c r="AC25" s="5"/>
      <c r="AD25" s="5"/>
      <c r="AE25" s="5"/>
      <c r="AF25" s="5"/>
      <c r="AG25" s="5"/>
      <c r="AI25" s="5"/>
      <c r="AJ25" s="5"/>
      <c r="AK25" s="5"/>
      <c r="AL25" s="5"/>
      <c r="AM25" s="5"/>
      <c r="AN25" s="5"/>
      <c r="AO25" s="5"/>
    </row>
    <row r="26" spans="4:41" x14ac:dyDescent="0.2">
      <c r="D26" s="2" t="s">
        <v>97</v>
      </c>
      <c r="E26" s="2" t="s">
        <v>56</v>
      </c>
      <c r="J26" s="2" t="s">
        <v>97</v>
      </c>
      <c r="K26" s="47">
        <v>0.1137</v>
      </c>
      <c r="L26" s="47">
        <v>8.7900000000000006E-2</v>
      </c>
      <c r="M26" s="47">
        <v>2.9399999999999999E-2</v>
      </c>
      <c r="N26" s="47">
        <v>1.54E-2</v>
      </c>
      <c r="O26" s="47"/>
      <c r="P26" s="2" t="s">
        <v>97</v>
      </c>
      <c r="R26" s="2" t="s">
        <v>39</v>
      </c>
      <c r="S26" s="12"/>
      <c r="T26" s="12" t="s">
        <v>262</v>
      </c>
      <c r="U26" s="12" t="s">
        <v>262</v>
      </c>
      <c r="V26" s="12"/>
      <c r="W26" s="2" t="s">
        <v>97</v>
      </c>
      <c r="X26" s="12">
        <v>0</v>
      </c>
      <c r="Y26" s="12"/>
      <c r="Z26" s="2" t="s">
        <v>97</v>
      </c>
      <c r="AA26" s="2" t="s">
        <v>290</v>
      </c>
      <c r="AI26" s="5"/>
      <c r="AJ26" s="5"/>
      <c r="AK26" s="5"/>
      <c r="AL26" s="5"/>
      <c r="AM26" s="5"/>
      <c r="AN26" s="5"/>
      <c r="AO26" s="5"/>
    </row>
    <row r="27" spans="4:41" ht="25.5" x14ac:dyDescent="0.2">
      <c r="D27" s="2" t="s">
        <v>98</v>
      </c>
      <c r="E27" s="2" t="s">
        <v>56</v>
      </c>
      <c r="J27" s="2" t="s">
        <v>98</v>
      </c>
      <c r="K27" s="47">
        <v>8.4199999999999997E-2</v>
      </c>
      <c r="L27" s="47">
        <v>6.5299999999999997E-2</v>
      </c>
      <c r="M27" s="47">
        <v>2.18E-2</v>
      </c>
      <c r="N27" s="47">
        <v>1.1299999999999999E-2</v>
      </c>
      <c r="O27" s="47"/>
      <c r="P27" s="2" t="s">
        <v>98</v>
      </c>
      <c r="R27" s="2" t="s">
        <v>254</v>
      </c>
      <c r="S27" s="12"/>
      <c r="T27" s="12" t="s">
        <v>262</v>
      </c>
      <c r="U27" s="12" t="s">
        <v>266</v>
      </c>
      <c r="V27" s="12"/>
      <c r="W27" s="2" t="s">
        <v>98</v>
      </c>
      <c r="X27" s="12">
        <v>2</v>
      </c>
      <c r="Y27" s="12"/>
      <c r="Z27" s="2" t="s">
        <v>98</v>
      </c>
      <c r="AA27" s="2" t="s">
        <v>294</v>
      </c>
      <c r="AB27" s="54" t="s">
        <v>316</v>
      </c>
      <c r="AC27" s="5"/>
      <c r="AD27" s="5"/>
      <c r="AE27" s="5"/>
      <c r="AF27" s="5"/>
      <c r="AG27" s="5"/>
      <c r="AI27" s="5"/>
      <c r="AJ27" s="5"/>
      <c r="AK27" s="5"/>
      <c r="AL27" s="5"/>
      <c r="AM27" s="5"/>
      <c r="AN27" s="5"/>
      <c r="AO27" s="5"/>
    </row>
    <row r="28" spans="4:41" x14ac:dyDescent="0.2">
      <c r="D28" s="2" t="s">
        <v>99</v>
      </c>
      <c r="E28" s="2" t="s">
        <v>56</v>
      </c>
      <c r="J28" s="2" t="s">
        <v>99</v>
      </c>
      <c r="K28" s="47">
        <v>0.11310000000000001</v>
      </c>
      <c r="L28" s="47">
        <v>8.7999999999999995E-2</v>
      </c>
      <c r="M28" s="47">
        <v>2.93E-2</v>
      </c>
      <c r="N28" s="47">
        <v>1.49E-2</v>
      </c>
      <c r="O28" s="47"/>
      <c r="P28" s="2" t="s">
        <v>99</v>
      </c>
      <c r="R28" s="2" t="s">
        <v>39</v>
      </c>
      <c r="S28" s="12"/>
      <c r="T28" s="12" t="s">
        <v>262</v>
      </c>
      <c r="U28" s="12" t="s">
        <v>262</v>
      </c>
      <c r="V28" s="12"/>
      <c r="W28" s="2" t="s">
        <v>99</v>
      </c>
      <c r="X28" s="12">
        <v>0</v>
      </c>
      <c r="Y28" s="12"/>
      <c r="Z28" s="2" t="s">
        <v>99</v>
      </c>
      <c r="AA28" s="2" t="s">
        <v>290</v>
      </c>
      <c r="AB28" s="5"/>
      <c r="AC28" s="5"/>
      <c r="AD28" s="5"/>
      <c r="AE28" s="5"/>
      <c r="AF28" s="5"/>
      <c r="AG28" s="5"/>
      <c r="AI28" s="5"/>
      <c r="AJ28" s="5"/>
      <c r="AK28" s="5"/>
      <c r="AL28" s="5"/>
      <c r="AM28" s="5"/>
      <c r="AN28" s="5"/>
      <c r="AO28" s="5"/>
    </row>
    <row r="29" spans="4:41" x14ac:dyDescent="0.2">
      <c r="D29" s="2" t="s">
        <v>100</v>
      </c>
      <c r="E29" s="2" t="s">
        <v>56</v>
      </c>
      <c r="J29" s="2" t="s">
        <v>100</v>
      </c>
      <c r="K29" s="47">
        <v>0.11700000000000001</v>
      </c>
      <c r="L29" s="47">
        <v>9.1999999999999998E-2</v>
      </c>
      <c r="M29" s="47">
        <v>3.04E-2</v>
      </c>
      <c r="N29" s="47">
        <v>1.4800000000000001E-2</v>
      </c>
      <c r="O29" s="47"/>
      <c r="P29" s="2" t="s">
        <v>100</v>
      </c>
      <c r="R29" s="2" t="s">
        <v>39</v>
      </c>
      <c r="S29" s="12"/>
      <c r="T29" s="12" t="s">
        <v>262</v>
      </c>
      <c r="U29" s="12" t="s">
        <v>262</v>
      </c>
      <c r="V29" s="12"/>
      <c r="W29" s="2" t="s">
        <v>100</v>
      </c>
      <c r="X29" s="12">
        <v>0</v>
      </c>
      <c r="Y29" s="12"/>
      <c r="Z29" s="2" t="s">
        <v>100</v>
      </c>
      <c r="AA29" s="2" t="s">
        <v>290</v>
      </c>
      <c r="AB29" s="5"/>
      <c r="AC29" s="5"/>
      <c r="AD29" s="5"/>
      <c r="AE29" s="5"/>
      <c r="AF29" s="5"/>
      <c r="AG29" s="5"/>
      <c r="AI29" s="5"/>
      <c r="AJ29" s="5"/>
      <c r="AK29" s="5"/>
      <c r="AL29" s="5"/>
      <c r="AM29" s="5"/>
      <c r="AN29" s="5"/>
      <c r="AO29" s="5"/>
    </row>
    <row r="30" spans="4:41" ht="25.5" x14ac:dyDescent="0.2">
      <c r="D30" s="2" t="s">
        <v>101</v>
      </c>
      <c r="E30" s="2" t="s">
        <v>56</v>
      </c>
      <c r="J30" s="2" t="s">
        <v>101</v>
      </c>
      <c r="K30" s="47">
        <v>0.1023</v>
      </c>
      <c r="L30" s="47">
        <v>8.0399999999999999E-2</v>
      </c>
      <c r="M30" s="47">
        <v>2.6499999999999999E-2</v>
      </c>
      <c r="N30" s="47">
        <v>1.29E-2</v>
      </c>
      <c r="O30" s="47"/>
      <c r="P30" s="2" t="s">
        <v>101</v>
      </c>
      <c r="R30" s="2" t="s">
        <v>255</v>
      </c>
      <c r="S30" s="12"/>
      <c r="T30" s="12" t="s">
        <v>262</v>
      </c>
      <c r="U30" s="12" t="s">
        <v>281</v>
      </c>
      <c r="V30" s="12"/>
      <c r="W30" s="2" t="s">
        <v>101</v>
      </c>
      <c r="X30" s="12">
        <v>2</v>
      </c>
      <c r="Y30" s="12"/>
      <c r="Z30" s="2" t="s">
        <v>101</v>
      </c>
      <c r="AA30" s="2" t="s">
        <v>295</v>
      </c>
      <c r="AB30" s="2" t="s">
        <v>315</v>
      </c>
      <c r="AI30" s="5"/>
      <c r="AJ30" s="5"/>
      <c r="AK30" s="5"/>
      <c r="AL30" s="5"/>
      <c r="AM30" s="5"/>
      <c r="AN30" s="5"/>
      <c r="AO30" s="5"/>
    </row>
    <row r="31" spans="4:41" ht="25.5" x14ac:dyDescent="0.2">
      <c r="D31" s="2" t="s">
        <v>102</v>
      </c>
      <c r="E31" s="2" t="s">
        <v>56</v>
      </c>
      <c r="J31" s="2" t="s">
        <v>102</v>
      </c>
      <c r="K31" s="47">
        <v>0.13339999999999999</v>
      </c>
      <c r="L31" s="47">
        <v>0.10440000000000001</v>
      </c>
      <c r="M31" s="47">
        <v>3.4599999999999999E-2</v>
      </c>
      <c r="N31" s="47">
        <v>1.72E-2</v>
      </c>
      <c r="O31" s="47"/>
      <c r="P31" s="2" t="s">
        <v>102</v>
      </c>
      <c r="R31" s="2" t="s">
        <v>247</v>
      </c>
      <c r="S31" s="12"/>
      <c r="T31" s="12" t="s">
        <v>262</v>
      </c>
      <c r="U31" s="12" t="s">
        <v>281</v>
      </c>
      <c r="V31" s="12"/>
      <c r="W31" s="2" t="s">
        <v>102</v>
      </c>
      <c r="X31" s="12">
        <v>0</v>
      </c>
      <c r="Y31" s="12"/>
      <c r="Z31" s="2" t="s">
        <v>102</v>
      </c>
      <c r="AA31" s="2" t="s">
        <v>296</v>
      </c>
      <c r="AD31" s="24"/>
      <c r="AE31" s="24"/>
      <c r="AF31" s="24"/>
      <c r="AG31" s="24"/>
      <c r="AI31" s="5"/>
      <c r="AJ31" s="5"/>
      <c r="AK31" s="5"/>
      <c r="AL31" s="5"/>
      <c r="AM31" s="5"/>
      <c r="AN31" s="5"/>
      <c r="AO31" s="5"/>
    </row>
    <row r="32" spans="4:41" x14ac:dyDescent="0.2">
      <c r="D32" s="2" t="s">
        <v>103</v>
      </c>
      <c r="E32" s="2" t="s">
        <v>56</v>
      </c>
      <c r="J32" s="2" t="s">
        <v>103</v>
      </c>
      <c r="K32" s="47">
        <v>7.9899999999999999E-2</v>
      </c>
      <c r="L32" s="47">
        <v>6.1899999999999997E-2</v>
      </c>
      <c r="M32" s="47">
        <v>2.07E-2</v>
      </c>
      <c r="N32" s="47">
        <v>1.0800000000000001E-2</v>
      </c>
      <c r="O32" s="47"/>
      <c r="P32" s="2" t="s">
        <v>103</v>
      </c>
      <c r="R32" s="2" t="s">
        <v>39</v>
      </c>
      <c r="S32" s="12"/>
      <c r="T32" s="12" t="s">
        <v>262</v>
      </c>
      <c r="U32" s="12" t="s">
        <v>262</v>
      </c>
      <c r="V32" s="12"/>
      <c r="W32" s="2" t="s">
        <v>103</v>
      </c>
      <c r="X32" s="12">
        <v>2</v>
      </c>
      <c r="Y32" s="12"/>
      <c r="Z32" s="2" t="s">
        <v>103</v>
      </c>
      <c r="AA32" s="2" t="s">
        <v>290</v>
      </c>
      <c r="AI32" s="5"/>
      <c r="AJ32" s="5"/>
      <c r="AK32" s="5"/>
      <c r="AL32" s="5"/>
      <c r="AM32" s="5"/>
      <c r="AN32" s="5"/>
      <c r="AO32" s="5"/>
    </row>
    <row r="33" spans="4:41" x14ac:dyDescent="0.2">
      <c r="D33" s="2" t="s">
        <v>104</v>
      </c>
      <c r="E33" s="2" t="s">
        <v>56</v>
      </c>
      <c r="J33" s="2" t="s">
        <v>104</v>
      </c>
      <c r="K33" s="47">
        <v>0.10639999999999999</v>
      </c>
      <c r="L33" s="47">
        <v>8.8999999999999996E-2</v>
      </c>
      <c r="M33" s="47">
        <v>2.7799999999999998E-2</v>
      </c>
      <c r="N33" s="47">
        <v>9.7999999999999997E-3</v>
      </c>
      <c r="O33" s="47"/>
      <c r="P33" s="2" t="s">
        <v>104</v>
      </c>
      <c r="R33" s="2" t="s">
        <v>39</v>
      </c>
      <c r="S33" s="12"/>
      <c r="T33" s="12" t="s">
        <v>262</v>
      </c>
      <c r="U33" s="12" t="s">
        <v>262</v>
      </c>
      <c r="V33" s="12"/>
      <c r="W33" s="2" t="s">
        <v>104</v>
      </c>
      <c r="X33" s="12">
        <v>2</v>
      </c>
      <c r="Y33" s="12"/>
      <c r="Z33" s="2" t="s">
        <v>104</v>
      </c>
      <c r="AA33" s="2" t="s">
        <v>290</v>
      </c>
      <c r="AB33" s="5"/>
      <c r="AC33" s="5"/>
      <c r="AD33" s="5"/>
      <c r="AE33" s="5"/>
      <c r="AF33" s="5"/>
      <c r="AG33" s="5"/>
      <c r="AI33" s="5"/>
      <c r="AJ33" s="5"/>
      <c r="AK33" s="5"/>
      <c r="AL33" s="5"/>
      <c r="AM33" s="5"/>
      <c r="AN33" s="5"/>
      <c r="AO33" s="5"/>
    </row>
    <row r="34" spans="4:41" x14ac:dyDescent="0.2">
      <c r="D34" s="2" t="s">
        <v>105</v>
      </c>
      <c r="E34" s="2" t="s">
        <v>56</v>
      </c>
      <c r="J34" s="2" t="s">
        <v>105</v>
      </c>
      <c r="K34" s="47">
        <v>0.1212</v>
      </c>
      <c r="L34" s="47">
        <v>0.1038</v>
      </c>
      <c r="M34" s="47">
        <v>3.1800000000000002E-2</v>
      </c>
      <c r="N34" s="47">
        <v>9.2999999999999992E-3</v>
      </c>
      <c r="O34" s="47"/>
      <c r="P34" s="2" t="s">
        <v>105</v>
      </c>
      <c r="R34" s="2" t="s">
        <v>39</v>
      </c>
      <c r="S34" s="12"/>
      <c r="T34" s="12" t="s">
        <v>262</v>
      </c>
      <c r="U34" s="12" t="s">
        <v>262</v>
      </c>
      <c r="V34" s="12"/>
      <c r="W34" s="2" t="s">
        <v>105</v>
      </c>
      <c r="X34" s="12">
        <v>0</v>
      </c>
      <c r="Y34" s="12"/>
      <c r="Z34" s="2" t="s">
        <v>105</v>
      </c>
      <c r="AA34" s="2" t="s">
        <v>290</v>
      </c>
      <c r="AI34" s="5"/>
      <c r="AJ34" s="5"/>
      <c r="AK34" s="5"/>
      <c r="AL34" s="5"/>
      <c r="AM34" s="5"/>
      <c r="AN34" s="5"/>
      <c r="AO34" s="5"/>
    </row>
    <row r="35" spans="4:41" x14ac:dyDescent="0.2">
      <c r="D35" s="2" t="s">
        <v>106</v>
      </c>
      <c r="E35" s="2" t="s">
        <v>56</v>
      </c>
      <c r="J35" s="2" t="s">
        <v>106</v>
      </c>
      <c r="K35" s="47">
        <v>0.1242</v>
      </c>
      <c r="L35" s="47">
        <v>0.11559999999999999</v>
      </c>
      <c r="M35" s="47">
        <v>3.2899999999999999E-2</v>
      </c>
      <c r="N35" s="47">
        <v>3.2000000000000002E-3</v>
      </c>
      <c r="O35" s="47"/>
      <c r="P35" s="2" t="s">
        <v>106</v>
      </c>
      <c r="R35" s="2" t="s">
        <v>39</v>
      </c>
      <c r="S35" s="12"/>
      <c r="T35" s="12" t="s">
        <v>262</v>
      </c>
      <c r="U35" s="12" t="s">
        <v>262</v>
      </c>
      <c r="V35" s="12"/>
      <c r="W35" s="2" t="s">
        <v>106</v>
      </c>
      <c r="X35" s="12">
        <v>0</v>
      </c>
      <c r="Y35" s="12"/>
      <c r="Z35" s="2" t="s">
        <v>106</v>
      </c>
      <c r="AA35" s="2" t="s">
        <v>290</v>
      </c>
      <c r="AB35" s="5"/>
      <c r="AC35" s="5"/>
      <c r="AD35" s="5"/>
      <c r="AE35" s="5"/>
      <c r="AF35" s="5"/>
      <c r="AG35" s="5"/>
      <c r="AI35" s="5"/>
      <c r="AJ35" s="5"/>
      <c r="AK35" s="5"/>
      <c r="AL35" s="5"/>
      <c r="AM35" s="5"/>
      <c r="AN35" s="5"/>
      <c r="AO35" s="5"/>
    </row>
    <row r="36" spans="4:41" ht="30.75" customHeight="1" x14ac:dyDescent="0.2">
      <c r="D36" s="2" t="s">
        <v>107</v>
      </c>
      <c r="E36" s="2" t="s">
        <v>56</v>
      </c>
      <c r="J36" s="2" t="s">
        <v>107</v>
      </c>
      <c r="K36" s="47">
        <v>0.1014</v>
      </c>
      <c r="L36" s="47">
        <v>7.9000000000000001E-2</v>
      </c>
      <c r="M36" s="47">
        <v>2.63E-2</v>
      </c>
      <c r="N36" s="47">
        <v>1.3299999999999999E-2</v>
      </c>
      <c r="O36" s="47"/>
      <c r="P36" s="2" t="s">
        <v>107</v>
      </c>
      <c r="R36" s="2" t="s">
        <v>39</v>
      </c>
      <c r="S36" s="12"/>
      <c r="T36" s="12" t="s">
        <v>262</v>
      </c>
      <c r="U36" s="12" t="s">
        <v>282</v>
      </c>
      <c r="V36" s="12"/>
      <c r="W36" s="2" t="s">
        <v>107</v>
      </c>
      <c r="X36" s="12">
        <v>2</v>
      </c>
      <c r="Y36" s="12"/>
      <c r="Z36" s="2" t="s">
        <v>107</v>
      </c>
      <c r="AA36" s="2" t="s">
        <v>290</v>
      </c>
      <c r="AB36" s="13"/>
      <c r="AC36" s="13"/>
      <c r="AD36" s="13"/>
      <c r="AE36" s="13"/>
      <c r="AF36" s="13"/>
      <c r="AG36" s="13"/>
      <c r="AI36" s="13"/>
      <c r="AJ36" s="13"/>
      <c r="AK36" s="13"/>
      <c r="AL36" s="13"/>
      <c r="AM36" s="13"/>
      <c r="AN36" s="13"/>
      <c r="AO36" s="13"/>
    </row>
    <row r="37" spans="4:41" x14ac:dyDescent="0.2">
      <c r="D37" s="2" t="s">
        <v>108</v>
      </c>
      <c r="E37" s="2" t="s">
        <v>56</v>
      </c>
      <c r="J37" s="2" t="s">
        <v>108</v>
      </c>
      <c r="K37" s="47">
        <v>0.13020000000000001</v>
      </c>
      <c r="L37" s="47">
        <v>0.1014</v>
      </c>
      <c r="M37" s="47">
        <v>3.3700000000000001E-2</v>
      </c>
      <c r="N37" s="47">
        <v>1.7100000000000001E-2</v>
      </c>
      <c r="O37" s="47"/>
      <c r="P37" s="2" t="s">
        <v>108</v>
      </c>
      <c r="R37" s="2" t="s">
        <v>39</v>
      </c>
      <c r="S37" s="12"/>
      <c r="T37" s="12" t="s">
        <v>262</v>
      </c>
      <c r="U37" s="12" t="s">
        <v>262</v>
      </c>
      <c r="V37" s="12"/>
      <c r="W37" s="2" t="s">
        <v>108</v>
      </c>
      <c r="X37" s="12">
        <v>0</v>
      </c>
      <c r="Y37" s="12"/>
      <c r="Z37" s="2" t="s">
        <v>108</v>
      </c>
      <c r="AA37" s="2" t="s">
        <v>290</v>
      </c>
      <c r="AB37" s="5"/>
      <c r="AC37" s="5"/>
      <c r="AD37" s="5"/>
      <c r="AE37" s="5"/>
      <c r="AF37" s="5"/>
      <c r="AG37" s="5"/>
      <c r="AI37" s="5"/>
      <c r="AJ37" s="5"/>
      <c r="AK37" s="5"/>
      <c r="AL37" s="5"/>
      <c r="AM37" s="5"/>
      <c r="AN37" s="5"/>
      <c r="AO37" s="5"/>
    </row>
    <row r="38" spans="4:41" x14ac:dyDescent="0.2">
      <c r="D38" s="2" t="s">
        <v>109</v>
      </c>
      <c r="E38" s="2" t="s">
        <v>56</v>
      </c>
      <c r="J38" s="2" t="s">
        <v>109</v>
      </c>
      <c r="K38" s="47">
        <v>7.9200000000000007E-2</v>
      </c>
      <c r="L38" s="47">
        <v>5.8799999999999998E-2</v>
      </c>
      <c r="M38" s="47">
        <v>2.0400000000000001E-2</v>
      </c>
      <c r="N38" s="47">
        <v>1.24E-2</v>
      </c>
      <c r="O38" s="47"/>
      <c r="P38" s="2" t="s">
        <v>109</v>
      </c>
      <c r="R38" s="2" t="s">
        <v>39</v>
      </c>
      <c r="S38" s="12"/>
      <c r="T38" s="12" t="s">
        <v>262</v>
      </c>
      <c r="U38" s="12" t="s">
        <v>262</v>
      </c>
      <c r="V38" s="12"/>
      <c r="W38" s="2" t="s">
        <v>109</v>
      </c>
      <c r="X38" s="12">
        <v>2</v>
      </c>
      <c r="Y38" s="12"/>
      <c r="Z38" s="2" t="s">
        <v>109</v>
      </c>
      <c r="AA38" s="2" t="s">
        <v>290</v>
      </c>
      <c r="AB38" s="5"/>
      <c r="AC38" s="5"/>
      <c r="AD38" s="5"/>
      <c r="AE38" s="5"/>
      <c r="AF38" s="5"/>
      <c r="AG38" s="5"/>
      <c r="AI38" s="5"/>
      <c r="AJ38" s="5"/>
      <c r="AK38" s="5"/>
      <c r="AL38" s="5"/>
      <c r="AM38" s="5"/>
      <c r="AN38" s="5"/>
      <c r="AO38" s="5"/>
    </row>
    <row r="39" spans="4:41" x14ac:dyDescent="0.2">
      <c r="D39" s="2" t="s">
        <v>110</v>
      </c>
      <c r="E39" s="2" t="s">
        <v>56</v>
      </c>
      <c r="J39" s="2" t="s">
        <v>110</v>
      </c>
      <c r="K39" s="47">
        <v>9.4600000000000004E-2</v>
      </c>
      <c r="L39" s="47">
        <v>7.1800000000000003E-2</v>
      </c>
      <c r="M39" s="47">
        <v>2.4400000000000002E-2</v>
      </c>
      <c r="N39" s="47">
        <v>1.37E-2</v>
      </c>
      <c r="O39" s="47"/>
      <c r="P39" s="2" t="s">
        <v>110</v>
      </c>
      <c r="R39" s="2" t="s">
        <v>39</v>
      </c>
      <c r="S39" s="12"/>
      <c r="T39" s="12" t="s">
        <v>262</v>
      </c>
      <c r="U39" s="12" t="s">
        <v>262</v>
      </c>
      <c r="V39" s="12"/>
      <c r="W39" s="2" t="s">
        <v>110</v>
      </c>
      <c r="X39" s="12">
        <v>2</v>
      </c>
      <c r="Y39" s="12"/>
      <c r="Z39" s="2" t="s">
        <v>110</v>
      </c>
      <c r="AA39" s="2" t="s">
        <v>290</v>
      </c>
      <c r="AI39" s="5"/>
      <c r="AJ39" s="5"/>
      <c r="AK39" s="5"/>
      <c r="AL39" s="5"/>
      <c r="AM39" s="5"/>
      <c r="AN39" s="5"/>
      <c r="AO39" s="5"/>
    </row>
    <row r="40" spans="4:41" ht="27.75" customHeight="1" x14ac:dyDescent="0.2">
      <c r="D40" s="2" t="s">
        <v>111</v>
      </c>
      <c r="E40" s="2" t="s">
        <v>56</v>
      </c>
      <c r="J40" s="2" t="s">
        <v>111</v>
      </c>
      <c r="K40" s="47">
        <v>9.8900000000000002E-2</v>
      </c>
      <c r="L40" s="47">
        <v>7.7499999999999999E-2</v>
      </c>
      <c r="M40" s="47">
        <v>2.58E-2</v>
      </c>
      <c r="N40" s="47">
        <v>1.26E-2</v>
      </c>
      <c r="O40" s="47"/>
      <c r="P40" s="2" t="s">
        <v>111</v>
      </c>
      <c r="R40" s="2" t="s">
        <v>39</v>
      </c>
      <c r="S40" s="12"/>
      <c r="T40" s="12" t="s">
        <v>262</v>
      </c>
      <c r="U40" s="12" t="s">
        <v>262</v>
      </c>
      <c r="V40" s="12"/>
      <c r="W40" s="2" t="s">
        <v>111</v>
      </c>
      <c r="X40" s="12">
        <v>2</v>
      </c>
      <c r="Y40" s="12"/>
      <c r="Z40" s="2" t="s">
        <v>111</v>
      </c>
      <c r="AA40" s="2" t="s">
        <v>290</v>
      </c>
      <c r="AB40" s="13"/>
      <c r="AC40" s="13"/>
      <c r="AD40" s="24"/>
      <c r="AE40" s="24"/>
      <c r="AF40" s="24"/>
      <c r="AG40" s="24"/>
      <c r="AI40" s="13"/>
      <c r="AJ40" s="13"/>
      <c r="AK40" s="13"/>
      <c r="AL40" s="24"/>
      <c r="AM40" s="24"/>
      <c r="AN40" s="24"/>
      <c r="AO40" s="24"/>
    </row>
    <row r="41" spans="4:41" ht="30" customHeight="1" x14ac:dyDescent="0.2">
      <c r="D41" s="2" t="s">
        <v>112</v>
      </c>
      <c r="E41" s="2" t="s">
        <v>56</v>
      </c>
      <c r="J41" s="2" t="s">
        <v>112</v>
      </c>
      <c r="K41" s="47">
        <v>0.12989999999999999</v>
      </c>
      <c r="L41" s="47">
        <v>0.1016</v>
      </c>
      <c r="M41" s="47">
        <v>3.3700000000000001E-2</v>
      </c>
      <c r="N41" s="47">
        <v>1.6799999999999999E-2</v>
      </c>
      <c r="O41" s="47"/>
      <c r="P41" s="2" t="s">
        <v>112</v>
      </c>
      <c r="R41" s="2" t="s">
        <v>39</v>
      </c>
      <c r="S41" s="12"/>
      <c r="T41" s="12" t="s">
        <v>262</v>
      </c>
      <c r="U41" s="12" t="s">
        <v>262</v>
      </c>
      <c r="V41" s="12"/>
      <c r="W41" s="2" t="s">
        <v>112</v>
      </c>
      <c r="X41" s="12">
        <v>2</v>
      </c>
      <c r="Y41" s="12"/>
      <c r="Z41" s="2" t="s">
        <v>112</v>
      </c>
      <c r="AA41" s="2" t="s">
        <v>290</v>
      </c>
      <c r="AB41" s="13"/>
      <c r="AC41" s="13"/>
      <c r="AD41" s="24"/>
      <c r="AE41" s="24"/>
      <c r="AF41" s="24"/>
      <c r="AG41" s="24"/>
      <c r="AI41" s="13"/>
      <c r="AJ41" s="13"/>
      <c r="AK41" s="13"/>
      <c r="AL41" s="24"/>
      <c r="AM41" s="24"/>
      <c r="AN41" s="24"/>
      <c r="AO41" s="24"/>
    </row>
    <row r="42" spans="4:41" ht="25.5" x14ac:dyDescent="0.2">
      <c r="D42" s="2" t="s">
        <v>113</v>
      </c>
      <c r="E42" s="2" t="s">
        <v>56</v>
      </c>
      <c r="J42" s="2" t="s">
        <v>113</v>
      </c>
      <c r="K42" s="47">
        <v>8.43E-2</v>
      </c>
      <c r="L42" s="47">
        <v>7.0900000000000005E-2</v>
      </c>
      <c r="M42" s="47">
        <v>2.2100000000000002E-2</v>
      </c>
      <c r="N42" s="47">
        <v>7.4999999999999997E-3</v>
      </c>
      <c r="O42" s="47"/>
      <c r="P42" s="2" t="s">
        <v>113</v>
      </c>
      <c r="R42" s="2" t="s">
        <v>272</v>
      </c>
      <c r="S42" s="2" t="s">
        <v>272</v>
      </c>
      <c r="T42" s="12" t="s">
        <v>262</v>
      </c>
      <c r="U42" s="12" t="s">
        <v>329</v>
      </c>
      <c r="V42" s="12"/>
      <c r="W42" s="2" t="s">
        <v>113</v>
      </c>
      <c r="X42" s="12">
        <v>2</v>
      </c>
      <c r="Y42" s="12"/>
      <c r="Z42" s="2" t="s">
        <v>113</v>
      </c>
      <c r="AA42" s="2" t="s">
        <v>330</v>
      </c>
      <c r="AB42" s="2" t="s">
        <v>331</v>
      </c>
      <c r="AD42" s="24"/>
      <c r="AE42" s="24"/>
      <c r="AF42" s="24"/>
      <c r="AG42" s="24"/>
      <c r="AI42" s="5"/>
      <c r="AJ42" s="5"/>
      <c r="AK42" s="5"/>
      <c r="AL42" s="5"/>
      <c r="AM42" s="5"/>
      <c r="AN42" s="5"/>
      <c r="AO42" s="5"/>
    </row>
    <row r="43" spans="4:41" x14ac:dyDescent="0.2">
      <c r="D43" s="2" t="s">
        <v>114</v>
      </c>
      <c r="E43" s="2" t="s">
        <v>56</v>
      </c>
      <c r="J43" s="2" t="s">
        <v>114</v>
      </c>
      <c r="K43" s="47">
        <v>0.1318</v>
      </c>
      <c r="L43" s="47">
        <v>0.10290000000000001</v>
      </c>
      <c r="M43" s="47">
        <v>3.4099999999999998E-2</v>
      </c>
      <c r="N43" s="47">
        <v>1.7100000000000001E-2</v>
      </c>
      <c r="O43" s="47"/>
      <c r="P43" s="2" t="s">
        <v>114</v>
      </c>
      <c r="R43" s="2" t="s">
        <v>39</v>
      </c>
      <c r="S43" s="12"/>
      <c r="T43" s="12" t="s">
        <v>262</v>
      </c>
      <c r="U43" s="12" t="s">
        <v>262</v>
      </c>
      <c r="V43" s="12"/>
      <c r="W43" s="2" t="s">
        <v>114</v>
      </c>
      <c r="X43" s="12">
        <v>0</v>
      </c>
      <c r="Y43" s="12"/>
      <c r="Z43" s="2" t="s">
        <v>114</v>
      </c>
      <c r="AA43" s="2" t="s">
        <v>290</v>
      </c>
      <c r="AB43" s="5"/>
      <c r="AC43" s="5"/>
      <c r="AD43" s="5"/>
      <c r="AE43" s="5"/>
      <c r="AF43" s="5"/>
      <c r="AG43" s="5"/>
      <c r="AI43" s="5"/>
      <c r="AJ43" s="5"/>
      <c r="AK43" s="5"/>
      <c r="AL43" s="5"/>
      <c r="AM43" s="5"/>
      <c r="AN43" s="5"/>
      <c r="AO43" s="5"/>
    </row>
    <row r="44" spans="4:41" ht="25.5" x14ac:dyDescent="0.2">
      <c r="D44" s="2" t="s">
        <v>115</v>
      </c>
      <c r="E44" s="2" t="s">
        <v>56</v>
      </c>
      <c r="J44" s="2" t="s">
        <v>115</v>
      </c>
      <c r="K44" s="47">
        <v>0.13830000000000001</v>
      </c>
      <c r="L44" s="47">
        <v>0.11799999999999999</v>
      </c>
      <c r="M44" s="47">
        <v>3.6299999999999999E-2</v>
      </c>
      <c r="N44" s="47">
        <v>1.11E-2</v>
      </c>
      <c r="O44" s="47"/>
      <c r="P44" s="2" t="s">
        <v>115</v>
      </c>
      <c r="R44" s="2" t="s">
        <v>255</v>
      </c>
      <c r="S44" s="12"/>
      <c r="T44" s="12" t="s">
        <v>262</v>
      </c>
      <c r="U44" s="12" t="s">
        <v>267</v>
      </c>
      <c r="V44" s="12"/>
      <c r="W44" s="2" t="s">
        <v>115</v>
      </c>
      <c r="X44" s="12">
        <v>0</v>
      </c>
      <c r="Y44" s="12"/>
      <c r="Z44" s="2" t="s">
        <v>115</v>
      </c>
      <c r="AA44" s="2" t="s">
        <v>296</v>
      </c>
      <c r="AI44" s="5"/>
      <c r="AJ44" s="5"/>
      <c r="AK44" s="5"/>
      <c r="AL44" s="5"/>
      <c r="AM44" s="5"/>
      <c r="AN44" s="5"/>
      <c r="AO44" s="5"/>
    </row>
    <row r="45" spans="4:41" x14ac:dyDescent="0.2">
      <c r="D45" s="2" t="s">
        <v>116</v>
      </c>
      <c r="E45" s="2" t="s">
        <v>56</v>
      </c>
      <c r="J45" s="2" t="s">
        <v>116</v>
      </c>
      <c r="K45" s="47">
        <v>0.1275</v>
      </c>
      <c r="L45" s="47">
        <v>9.9500000000000005E-2</v>
      </c>
      <c r="M45" s="47">
        <v>3.3000000000000002E-2</v>
      </c>
      <c r="N45" s="47">
        <v>1.66E-2</v>
      </c>
      <c r="O45" s="47"/>
      <c r="P45" s="2" t="s">
        <v>116</v>
      </c>
      <c r="R45" s="2" t="s">
        <v>39</v>
      </c>
      <c r="S45" s="12"/>
      <c r="T45" s="12" t="s">
        <v>262</v>
      </c>
      <c r="U45" s="12" t="s">
        <v>262</v>
      </c>
      <c r="V45" s="12"/>
      <c r="W45" s="2" t="s">
        <v>116</v>
      </c>
      <c r="X45" s="12">
        <v>0</v>
      </c>
      <c r="Y45" s="12"/>
      <c r="Z45" s="2" t="s">
        <v>116</v>
      </c>
      <c r="AA45" s="2" t="s">
        <v>290</v>
      </c>
      <c r="AI45" s="5"/>
      <c r="AJ45" s="5"/>
      <c r="AK45" s="5"/>
      <c r="AL45" s="5"/>
      <c r="AM45" s="5"/>
      <c r="AN45" s="5"/>
      <c r="AO45" s="5"/>
    </row>
    <row r="46" spans="4:41" ht="25.5" customHeight="1" x14ac:dyDescent="0.2">
      <c r="D46" s="2" t="s">
        <v>117</v>
      </c>
      <c r="E46" s="2" t="s">
        <v>56</v>
      </c>
      <c r="J46" s="2" t="s">
        <v>117</v>
      </c>
      <c r="K46" s="47">
        <v>0.1176</v>
      </c>
      <c r="L46" s="47">
        <v>9.1600000000000001E-2</v>
      </c>
      <c r="M46" s="47">
        <v>3.0499999999999999E-2</v>
      </c>
      <c r="N46" s="47">
        <v>1.54E-2</v>
      </c>
      <c r="O46" s="47"/>
      <c r="P46" s="2" t="s">
        <v>117</v>
      </c>
      <c r="R46" s="2" t="s">
        <v>39</v>
      </c>
      <c r="S46" s="12"/>
      <c r="T46" s="12" t="s">
        <v>262</v>
      </c>
      <c r="U46" s="12" t="s">
        <v>262</v>
      </c>
      <c r="V46" s="12"/>
      <c r="W46" s="2" t="s">
        <v>117</v>
      </c>
      <c r="X46" s="12">
        <v>0</v>
      </c>
      <c r="Y46" s="12"/>
      <c r="Z46" s="2" t="s">
        <v>117</v>
      </c>
      <c r="AA46" s="2" t="s">
        <v>290</v>
      </c>
    </row>
    <row r="47" spans="4:41" x14ac:dyDescent="0.2">
      <c r="D47" s="2" t="s">
        <v>118</v>
      </c>
      <c r="E47" s="2" t="s">
        <v>56</v>
      </c>
      <c r="J47" s="2" t="s">
        <v>118</v>
      </c>
      <c r="K47" s="47">
        <v>0.1033</v>
      </c>
      <c r="L47" s="47">
        <v>7.9200000000000007E-2</v>
      </c>
      <c r="M47" s="47">
        <v>2.6700000000000002E-2</v>
      </c>
      <c r="N47" s="47">
        <v>1.4500000000000001E-2</v>
      </c>
      <c r="O47" s="47"/>
      <c r="P47" s="2" t="s">
        <v>118</v>
      </c>
      <c r="R47" s="2" t="s">
        <v>39</v>
      </c>
      <c r="S47" s="12"/>
      <c r="T47" s="12" t="s">
        <v>262</v>
      </c>
      <c r="U47" s="12" t="s">
        <v>262</v>
      </c>
      <c r="V47" s="12"/>
      <c r="W47" s="2" t="s">
        <v>118</v>
      </c>
      <c r="X47" s="12">
        <v>0</v>
      </c>
      <c r="Y47" s="12"/>
      <c r="Z47" s="2" t="s">
        <v>118</v>
      </c>
      <c r="AA47" s="2" t="s">
        <v>290</v>
      </c>
      <c r="AI47" s="5"/>
      <c r="AJ47" s="5"/>
      <c r="AK47" s="5"/>
      <c r="AL47" s="5"/>
      <c r="AM47" s="5"/>
      <c r="AN47" s="5"/>
      <c r="AO47" s="5"/>
    </row>
    <row r="48" spans="4:41" x14ac:dyDescent="0.2">
      <c r="D48" s="2" t="s">
        <v>119</v>
      </c>
      <c r="E48" s="2" t="s">
        <v>56</v>
      </c>
      <c r="J48" s="2" t="s">
        <v>119</v>
      </c>
      <c r="K48" s="47">
        <v>7.0999999999999994E-2</v>
      </c>
      <c r="L48" s="47">
        <v>5.4899999999999997E-2</v>
      </c>
      <c r="M48" s="47">
        <v>1.84E-2</v>
      </c>
      <c r="N48" s="47">
        <v>9.5999999999999992E-3</v>
      </c>
      <c r="O48" s="47"/>
      <c r="P48" s="2" t="s">
        <v>119</v>
      </c>
      <c r="R48" s="2" t="s">
        <v>39</v>
      </c>
      <c r="S48" s="12"/>
      <c r="T48" s="12" t="s">
        <v>262</v>
      </c>
      <c r="U48" s="12" t="s">
        <v>262</v>
      </c>
      <c r="V48" s="12"/>
      <c r="W48" s="2" t="s">
        <v>119</v>
      </c>
      <c r="X48" s="12">
        <v>2</v>
      </c>
      <c r="Y48" s="12"/>
      <c r="Z48" s="2" t="s">
        <v>119</v>
      </c>
      <c r="AA48" s="2" t="s">
        <v>290</v>
      </c>
      <c r="AD48" s="24"/>
      <c r="AE48" s="24"/>
      <c r="AF48" s="24"/>
      <c r="AG48" s="24"/>
      <c r="AI48" s="5"/>
      <c r="AJ48" s="5"/>
      <c r="AK48" s="5"/>
      <c r="AL48" s="5"/>
      <c r="AM48" s="5"/>
      <c r="AN48" s="5"/>
      <c r="AO48" s="5"/>
    </row>
    <row r="49" spans="4:41" x14ac:dyDescent="0.2">
      <c r="D49" s="2" t="s">
        <v>120</v>
      </c>
      <c r="E49" s="2" t="s">
        <v>56</v>
      </c>
      <c r="J49" s="2" t="s">
        <v>120</v>
      </c>
      <c r="K49" s="47">
        <v>0.13170000000000001</v>
      </c>
      <c r="L49" s="47">
        <v>0.10290000000000001</v>
      </c>
      <c r="M49" s="47">
        <v>3.4099999999999998E-2</v>
      </c>
      <c r="N49" s="47">
        <v>1.7100000000000001E-2</v>
      </c>
      <c r="O49" s="47"/>
      <c r="P49" s="2" t="s">
        <v>120</v>
      </c>
      <c r="R49" s="2" t="s">
        <v>39</v>
      </c>
      <c r="S49" s="12"/>
      <c r="T49" s="12" t="s">
        <v>262</v>
      </c>
      <c r="U49" s="12" t="s">
        <v>262</v>
      </c>
      <c r="V49" s="12"/>
      <c r="W49" s="2" t="s">
        <v>120</v>
      </c>
      <c r="X49" s="12">
        <v>0</v>
      </c>
      <c r="Y49" s="12"/>
      <c r="Z49" s="2" t="s">
        <v>120</v>
      </c>
      <c r="AA49" s="2" t="s">
        <v>290</v>
      </c>
      <c r="AD49" s="24"/>
      <c r="AE49" s="24"/>
      <c r="AF49" s="24"/>
      <c r="AG49" s="24"/>
      <c r="AI49" s="5"/>
      <c r="AJ49" s="5"/>
      <c r="AK49" s="5"/>
      <c r="AL49" s="5"/>
      <c r="AM49" s="5"/>
      <c r="AN49" s="5"/>
      <c r="AO49" s="5"/>
    </row>
    <row r="50" spans="4:41" x14ac:dyDescent="0.2">
      <c r="D50" s="2" t="s">
        <v>121</v>
      </c>
      <c r="E50" s="2" t="s">
        <v>56</v>
      </c>
      <c r="J50" s="2" t="s">
        <v>121</v>
      </c>
      <c r="K50" s="47">
        <v>0.1305</v>
      </c>
      <c r="L50" s="47">
        <v>0.106</v>
      </c>
      <c r="M50" s="47">
        <v>3.4000000000000002E-2</v>
      </c>
      <c r="N50" s="47">
        <v>1.41E-2</v>
      </c>
      <c r="O50" s="47"/>
      <c r="P50" s="2" t="s">
        <v>121</v>
      </c>
      <c r="R50" s="2" t="s">
        <v>39</v>
      </c>
      <c r="S50" s="12"/>
      <c r="T50" s="12" t="s">
        <v>262</v>
      </c>
      <c r="U50" s="12" t="s">
        <v>262</v>
      </c>
      <c r="V50" s="12"/>
      <c r="W50" s="2" t="s">
        <v>121</v>
      </c>
      <c r="X50" s="12">
        <v>2</v>
      </c>
      <c r="Y50" s="12"/>
      <c r="Z50" s="2" t="s">
        <v>121</v>
      </c>
      <c r="AA50" s="2" t="s">
        <v>290</v>
      </c>
      <c r="AB50" s="5"/>
      <c r="AC50" s="5"/>
      <c r="AD50" s="5"/>
      <c r="AE50" s="5"/>
      <c r="AF50" s="5"/>
      <c r="AG50" s="5"/>
      <c r="AI50" s="5"/>
      <c r="AJ50" s="5"/>
      <c r="AK50" s="5"/>
      <c r="AL50" s="5"/>
      <c r="AM50" s="5"/>
      <c r="AN50" s="5"/>
      <c r="AO50" s="5"/>
    </row>
    <row r="51" spans="4:41" x14ac:dyDescent="0.2">
      <c r="D51" s="2" t="s">
        <v>122</v>
      </c>
      <c r="E51" s="2" t="s">
        <v>56</v>
      </c>
      <c r="J51" s="2" t="s">
        <v>122</v>
      </c>
      <c r="K51" s="47">
        <v>0.1217</v>
      </c>
      <c r="L51" s="47">
        <v>9.0399999999999994E-2</v>
      </c>
      <c r="M51" s="47">
        <v>3.1300000000000001E-2</v>
      </c>
      <c r="N51" s="47">
        <v>1.9E-2</v>
      </c>
      <c r="O51" s="47"/>
      <c r="P51" s="2" t="s">
        <v>122</v>
      </c>
      <c r="R51" s="2" t="s">
        <v>39</v>
      </c>
      <c r="S51" s="12"/>
      <c r="T51" s="12" t="s">
        <v>262</v>
      </c>
      <c r="U51" s="12" t="s">
        <v>262</v>
      </c>
      <c r="V51" s="12"/>
      <c r="W51" s="2" t="s">
        <v>122</v>
      </c>
      <c r="X51" s="12">
        <v>2.0018975330000002</v>
      </c>
      <c r="Y51" s="12"/>
      <c r="Z51" s="2" t="s">
        <v>122</v>
      </c>
      <c r="AA51" s="2" t="s">
        <v>290</v>
      </c>
      <c r="AD51" s="24"/>
      <c r="AE51" s="24"/>
      <c r="AF51" s="24"/>
      <c r="AG51" s="24"/>
      <c r="AI51" s="5"/>
      <c r="AJ51" s="5"/>
      <c r="AK51" s="5"/>
      <c r="AL51" s="5"/>
      <c r="AM51" s="5"/>
      <c r="AN51" s="5"/>
      <c r="AO51" s="5"/>
    </row>
    <row r="52" spans="4:41" ht="38.25" x14ac:dyDescent="0.2">
      <c r="D52" s="2" t="s">
        <v>123</v>
      </c>
      <c r="E52" s="2" t="s">
        <v>56</v>
      </c>
      <c r="J52" s="2" t="s">
        <v>123</v>
      </c>
      <c r="K52" s="47">
        <v>8.3299999999999999E-2</v>
      </c>
      <c r="L52" s="47">
        <v>6.4600000000000005E-2</v>
      </c>
      <c r="M52" s="47">
        <v>2.1600000000000001E-2</v>
      </c>
      <c r="N52" s="47">
        <v>1.12E-2</v>
      </c>
      <c r="O52" s="47"/>
      <c r="P52" s="2" t="s">
        <v>123</v>
      </c>
      <c r="R52" s="2" t="s">
        <v>332</v>
      </c>
      <c r="S52" s="2" t="s">
        <v>278</v>
      </c>
      <c r="T52" s="12" t="s">
        <v>262</v>
      </c>
      <c r="U52" s="12" t="s">
        <v>297</v>
      </c>
      <c r="V52" s="12"/>
      <c r="W52" s="2" t="s">
        <v>123</v>
      </c>
      <c r="X52" s="12">
        <v>1.9994591669999999</v>
      </c>
      <c r="Y52" s="12"/>
      <c r="Z52" s="2" t="s">
        <v>123</v>
      </c>
      <c r="AA52" s="2" t="s">
        <v>299</v>
      </c>
      <c r="AB52" s="2" t="s">
        <v>317</v>
      </c>
      <c r="AI52" s="5"/>
      <c r="AJ52" s="5"/>
      <c r="AK52" s="5"/>
      <c r="AL52" s="5"/>
      <c r="AM52" s="5"/>
      <c r="AN52" s="5"/>
      <c r="AO52" s="5"/>
    </row>
    <row r="53" spans="4:41" ht="38.25" x14ac:dyDescent="0.2">
      <c r="D53" s="2" t="s">
        <v>124</v>
      </c>
      <c r="E53" s="2" t="s">
        <v>56</v>
      </c>
      <c r="J53" s="2" t="s">
        <v>124</v>
      </c>
      <c r="K53" s="47">
        <v>0.1173</v>
      </c>
      <c r="L53" s="47">
        <v>9.1499999999999998E-2</v>
      </c>
      <c r="M53" s="47">
        <v>3.04E-2</v>
      </c>
      <c r="N53" s="47">
        <v>1.54E-2</v>
      </c>
      <c r="O53" s="47"/>
      <c r="P53" s="2" t="s">
        <v>124</v>
      </c>
      <c r="R53" s="2" t="s">
        <v>332</v>
      </c>
      <c r="S53" s="12" t="s">
        <v>278</v>
      </c>
      <c r="T53" s="12" t="s">
        <v>262</v>
      </c>
      <c r="U53" s="12" t="s">
        <v>297</v>
      </c>
      <c r="V53" s="12"/>
      <c r="W53" s="2" t="s">
        <v>124</v>
      </c>
      <c r="X53" s="12">
        <v>0</v>
      </c>
      <c r="Y53" s="12"/>
      <c r="Z53" s="2" t="s">
        <v>124</v>
      </c>
      <c r="AA53" s="2" t="s">
        <v>298</v>
      </c>
      <c r="AI53" s="5"/>
      <c r="AJ53" s="5"/>
      <c r="AK53" s="5"/>
      <c r="AL53" s="5"/>
      <c r="AM53" s="5"/>
      <c r="AN53" s="5"/>
      <c r="AO53" s="5"/>
    </row>
    <row r="54" spans="4:41" ht="25.5" x14ac:dyDescent="0.2">
      <c r="D54" s="2" t="s">
        <v>125</v>
      </c>
      <c r="E54" s="2" t="s">
        <v>56</v>
      </c>
      <c r="J54" s="2" t="s">
        <v>125</v>
      </c>
      <c r="K54" s="47">
        <v>0.1298</v>
      </c>
      <c r="L54" s="47">
        <v>0.1017</v>
      </c>
      <c r="M54" s="47">
        <v>3.3599999999999998E-2</v>
      </c>
      <c r="N54" s="47">
        <v>1.66E-2</v>
      </c>
      <c r="O54" s="47"/>
      <c r="P54" s="2" t="s">
        <v>125</v>
      </c>
      <c r="R54" s="2" t="s">
        <v>257</v>
      </c>
      <c r="S54" s="12"/>
      <c r="T54" s="12" t="s">
        <v>262</v>
      </c>
      <c r="U54" s="12" t="s">
        <v>265</v>
      </c>
      <c r="V54" s="12"/>
      <c r="W54" s="2" t="s">
        <v>125</v>
      </c>
      <c r="X54" s="12">
        <v>0</v>
      </c>
      <c r="Y54" s="12"/>
      <c r="Z54" s="2" t="s">
        <v>125</v>
      </c>
      <c r="AA54" s="2" t="s">
        <v>293</v>
      </c>
      <c r="AD54" s="24"/>
      <c r="AE54" s="24"/>
      <c r="AF54" s="24"/>
      <c r="AG54" s="24"/>
      <c r="AI54" s="5"/>
      <c r="AJ54" s="5"/>
      <c r="AK54" s="5"/>
      <c r="AL54" s="5"/>
      <c r="AM54" s="5"/>
      <c r="AN54" s="5"/>
      <c r="AO54" s="5"/>
    </row>
    <row r="55" spans="4:41" x14ac:dyDescent="0.2">
      <c r="D55" s="2" t="s">
        <v>126</v>
      </c>
      <c r="E55" s="2" t="s">
        <v>56</v>
      </c>
      <c r="J55" s="2" t="s">
        <v>126</v>
      </c>
      <c r="K55" s="47">
        <v>9.7600000000000006E-2</v>
      </c>
      <c r="L55" s="47">
        <v>7.5800000000000006E-2</v>
      </c>
      <c r="M55" s="47">
        <v>2.53E-2</v>
      </c>
      <c r="N55" s="47">
        <v>1.2999999999999999E-2</v>
      </c>
      <c r="O55" s="47"/>
      <c r="P55" s="2" t="s">
        <v>126</v>
      </c>
      <c r="R55" s="2" t="s">
        <v>39</v>
      </c>
      <c r="S55" s="12"/>
      <c r="T55" s="12" t="s">
        <v>262</v>
      </c>
      <c r="U55" s="12" t="s">
        <v>262</v>
      </c>
      <c r="V55" s="12"/>
      <c r="W55" s="2" t="s">
        <v>126</v>
      </c>
      <c r="X55" s="12">
        <v>0</v>
      </c>
      <c r="Y55" s="12"/>
      <c r="Z55" s="2" t="s">
        <v>126</v>
      </c>
      <c r="AA55" s="2" t="s">
        <v>290</v>
      </c>
      <c r="AD55" s="24"/>
      <c r="AE55" s="24"/>
      <c r="AF55" s="24"/>
      <c r="AG55" s="24"/>
      <c r="AI55" s="5"/>
      <c r="AJ55" s="5"/>
      <c r="AK55" s="5"/>
      <c r="AL55" s="5"/>
      <c r="AM55" s="5"/>
      <c r="AN55" s="5"/>
      <c r="AO55" s="5"/>
    </row>
    <row r="56" spans="4:41" ht="30.75" customHeight="1" x14ac:dyDescent="0.2">
      <c r="D56" s="2" t="s">
        <v>127</v>
      </c>
      <c r="E56" s="2" t="s">
        <v>56</v>
      </c>
      <c r="J56" s="2" t="s">
        <v>127</v>
      </c>
      <c r="K56" s="47">
        <v>0.109</v>
      </c>
      <c r="L56" s="47">
        <v>8.6900000000000005E-2</v>
      </c>
      <c r="M56" s="47">
        <v>2.8299999999999999E-2</v>
      </c>
      <c r="N56" s="47">
        <v>1.2999999999999999E-2</v>
      </c>
      <c r="O56" s="47"/>
      <c r="P56" s="2" t="s">
        <v>127</v>
      </c>
      <c r="R56" s="2" t="s">
        <v>39</v>
      </c>
      <c r="S56" s="12"/>
      <c r="T56" s="12" t="s">
        <v>262</v>
      </c>
      <c r="U56" s="12" t="s">
        <v>262</v>
      </c>
      <c r="V56" s="12"/>
      <c r="W56" s="2" t="s">
        <v>127</v>
      </c>
      <c r="X56" s="12">
        <v>0</v>
      </c>
      <c r="Y56" s="12"/>
      <c r="Z56" s="2" t="s">
        <v>127</v>
      </c>
      <c r="AA56" s="2" t="s">
        <v>290</v>
      </c>
      <c r="AB56" s="13"/>
      <c r="AC56" s="13"/>
      <c r="AD56" s="13"/>
      <c r="AE56" s="13"/>
      <c r="AF56" s="13"/>
      <c r="AG56" s="13"/>
      <c r="AI56" s="13"/>
      <c r="AJ56" s="13"/>
      <c r="AK56" s="13"/>
      <c r="AL56" s="13"/>
      <c r="AM56" s="13"/>
      <c r="AN56" s="13"/>
      <c r="AO56" s="13"/>
    </row>
    <row r="57" spans="4:41" ht="30" customHeight="1" x14ac:dyDescent="0.2">
      <c r="D57" s="2" t="s">
        <v>128</v>
      </c>
      <c r="E57" s="2" t="s">
        <v>56</v>
      </c>
      <c r="J57" s="2" t="s">
        <v>128</v>
      </c>
      <c r="K57" s="47">
        <v>0.12759999999999999</v>
      </c>
      <c r="L57" s="47">
        <v>9.6299999999999997E-2</v>
      </c>
      <c r="M57" s="47">
        <v>3.2899999999999999E-2</v>
      </c>
      <c r="N57" s="47">
        <v>1.89E-2</v>
      </c>
      <c r="O57" s="47"/>
      <c r="P57" s="2" t="s">
        <v>128</v>
      </c>
      <c r="R57" s="2" t="s">
        <v>39</v>
      </c>
      <c r="S57" s="12"/>
      <c r="T57" s="12" t="s">
        <v>262</v>
      </c>
      <c r="U57" s="12" t="s">
        <v>262</v>
      </c>
      <c r="V57" s="12"/>
      <c r="W57" s="2" t="s">
        <v>128</v>
      </c>
      <c r="X57" s="12">
        <v>0</v>
      </c>
      <c r="Y57" s="12"/>
      <c r="Z57" s="2" t="s">
        <v>128</v>
      </c>
      <c r="AA57" s="2" t="s">
        <v>290</v>
      </c>
      <c r="AB57" s="13"/>
      <c r="AC57" s="13"/>
      <c r="AD57" s="13"/>
      <c r="AE57" s="13"/>
      <c r="AF57" s="13"/>
      <c r="AG57" s="13"/>
      <c r="AI57" s="13"/>
      <c r="AJ57" s="13"/>
      <c r="AK57" s="13"/>
      <c r="AL57" s="13"/>
      <c r="AM57" s="13"/>
      <c r="AN57" s="13"/>
      <c r="AO57" s="13"/>
    </row>
    <row r="58" spans="4:41" x14ac:dyDescent="0.2">
      <c r="D58" s="2" t="s">
        <v>129</v>
      </c>
      <c r="E58" s="2" t="s">
        <v>56</v>
      </c>
      <c r="J58" s="2" t="s">
        <v>129</v>
      </c>
      <c r="K58" s="47">
        <v>9.5000000000000001E-2</v>
      </c>
      <c r="L58" s="47">
        <v>7.22E-2</v>
      </c>
      <c r="M58" s="47">
        <v>2.4500000000000001E-2</v>
      </c>
      <c r="N58" s="47">
        <v>1.38E-2</v>
      </c>
      <c r="O58" s="47"/>
      <c r="P58" s="2" t="s">
        <v>129</v>
      </c>
      <c r="R58" s="2" t="s">
        <v>39</v>
      </c>
      <c r="S58" s="12"/>
      <c r="T58" s="12" t="s">
        <v>262</v>
      </c>
      <c r="U58" s="12" t="s">
        <v>262</v>
      </c>
      <c r="V58" s="12"/>
      <c r="W58" s="2" t="s">
        <v>129</v>
      </c>
      <c r="X58" s="12">
        <v>2</v>
      </c>
      <c r="Y58" s="12"/>
      <c r="Z58" s="2" t="s">
        <v>129</v>
      </c>
      <c r="AA58" s="2" t="s">
        <v>290</v>
      </c>
      <c r="AD58" s="24"/>
      <c r="AE58" s="24"/>
      <c r="AF58" s="24"/>
      <c r="AG58" s="24"/>
      <c r="AI58" s="5"/>
      <c r="AJ58" s="5"/>
      <c r="AK58" s="5"/>
      <c r="AL58" s="5"/>
      <c r="AM58" s="5"/>
      <c r="AN58" s="5"/>
      <c r="AO58" s="5"/>
    </row>
    <row r="59" spans="4:41" x14ac:dyDescent="0.2">
      <c r="D59" s="2" t="s">
        <v>130</v>
      </c>
      <c r="E59" s="2" t="s">
        <v>56</v>
      </c>
      <c r="J59" s="2" t="s">
        <v>130</v>
      </c>
      <c r="K59" s="47">
        <v>0.12770000000000001</v>
      </c>
      <c r="L59" s="47">
        <v>0.10390000000000001</v>
      </c>
      <c r="M59" s="47">
        <v>3.32E-2</v>
      </c>
      <c r="N59" s="47">
        <v>1.37E-2</v>
      </c>
      <c r="O59" s="47"/>
      <c r="P59" s="2" t="s">
        <v>130</v>
      </c>
      <c r="R59" s="2" t="s">
        <v>39</v>
      </c>
      <c r="S59" s="12"/>
      <c r="T59" s="12" t="s">
        <v>262</v>
      </c>
      <c r="U59" s="12" t="s">
        <v>262</v>
      </c>
      <c r="V59" s="12"/>
      <c r="W59" s="2" t="s">
        <v>130</v>
      </c>
      <c r="X59" s="12">
        <v>0</v>
      </c>
      <c r="Y59" s="12"/>
      <c r="Z59" s="2" t="s">
        <v>130</v>
      </c>
      <c r="AA59" s="2" t="s">
        <v>290</v>
      </c>
      <c r="AD59" s="24"/>
      <c r="AE59" s="24"/>
      <c r="AF59" s="24"/>
      <c r="AG59" s="24"/>
      <c r="AI59" s="5"/>
      <c r="AJ59" s="5"/>
      <c r="AK59" s="5"/>
      <c r="AL59" s="5"/>
      <c r="AM59" s="5"/>
      <c r="AN59" s="5"/>
      <c r="AO59" s="5"/>
    </row>
    <row r="60" spans="4:41" x14ac:dyDescent="0.2">
      <c r="D60" s="2" t="s">
        <v>131</v>
      </c>
      <c r="E60" s="2" t="s">
        <v>56</v>
      </c>
      <c r="J60" s="2" t="s">
        <v>131</v>
      </c>
      <c r="K60" s="47">
        <v>0.13020000000000001</v>
      </c>
      <c r="L60" s="47">
        <v>0.1018</v>
      </c>
      <c r="M60" s="47">
        <v>3.3799999999999997E-2</v>
      </c>
      <c r="N60" s="47">
        <v>1.6899999999999998E-2</v>
      </c>
      <c r="O60" s="47"/>
      <c r="P60" s="2" t="s">
        <v>131</v>
      </c>
      <c r="R60" s="2" t="s">
        <v>39</v>
      </c>
      <c r="S60" s="12"/>
      <c r="T60" s="12" t="s">
        <v>262</v>
      </c>
      <c r="U60" s="12" t="s">
        <v>282</v>
      </c>
      <c r="V60" s="12"/>
      <c r="W60" s="2" t="s">
        <v>131</v>
      </c>
      <c r="X60" s="12">
        <v>0</v>
      </c>
      <c r="Y60" s="12"/>
      <c r="Z60" s="2" t="s">
        <v>131</v>
      </c>
      <c r="AA60" s="2" t="s">
        <v>290</v>
      </c>
      <c r="AI60" s="5"/>
      <c r="AJ60" s="5"/>
      <c r="AK60" s="5"/>
      <c r="AL60" s="5"/>
      <c r="AM60" s="5"/>
      <c r="AN60" s="5"/>
      <c r="AO60" s="5"/>
    </row>
    <row r="61" spans="4:41" x14ac:dyDescent="0.2">
      <c r="D61" s="2" t="s">
        <v>132</v>
      </c>
      <c r="E61" s="2" t="s">
        <v>56</v>
      </c>
      <c r="J61" s="2" t="s">
        <v>132</v>
      </c>
      <c r="K61" s="47">
        <v>0.11749999999999999</v>
      </c>
      <c r="L61" s="47">
        <v>9.7799999999999998E-2</v>
      </c>
      <c r="M61" s="47">
        <v>3.09E-2</v>
      </c>
      <c r="N61" s="47">
        <v>1.11E-2</v>
      </c>
      <c r="O61" s="47"/>
      <c r="P61" s="2" t="s">
        <v>132</v>
      </c>
      <c r="R61" s="2" t="s">
        <v>39</v>
      </c>
      <c r="S61" s="12"/>
      <c r="T61" s="12" t="s">
        <v>262</v>
      </c>
      <c r="U61" s="12" t="s">
        <v>262</v>
      </c>
      <c r="V61" s="12"/>
      <c r="W61" s="2" t="s">
        <v>132</v>
      </c>
      <c r="X61" s="12">
        <v>2</v>
      </c>
      <c r="Y61" s="12"/>
      <c r="Z61" s="2" t="s">
        <v>132</v>
      </c>
      <c r="AA61" s="2" t="s">
        <v>290</v>
      </c>
      <c r="AI61" s="5"/>
      <c r="AJ61" s="5"/>
      <c r="AK61" s="5"/>
      <c r="AL61" s="5"/>
      <c r="AM61" s="5"/>
      <c r="AN61" s="5"/>
      <c r="AO61" s="5"/>
    </row>
    <row r="62" spans="4:41" x14ac:dyDescent="0.2">
      <c r="D62" s="2" t="s">
        <v>133</v>
      </c>
      <c r="E62" s="2" t="s">
        <v>56</v>
      </c>
      <c r="J62" s="2" t="s">
        <v>133</v>
      </c>
      <c r="K62" s="47">
        <v>0.13120000000000001</v>
      </c>
      <c r="L62" s="47">
        <v>0.10299999999999999</v>
      </c>
      <c r="M62" s="47">
        <v>3.4000000000000002E-2</v>
      </c>
      <c r="N62" s="47">
        <v>1.67E-2</v>
      </c>
      <c r="O62" s="47"/>
      <c r="P62" s="2" t="s">
        <v>133</v>
      </c>
      <c r="R62" s="2" t="s">
        <v>39</v>
      </c>
      <c r="S62" s="12"/>
      <c r="T62" s="12" t="s">
        <v>262</v>
      </c>
      <c r="U62" s="12" t="s">
        <v>262</v>
      </c>
      <c r="V62" s="12"/>
      <c r="W62" s="2" t="s">
        <v>133</v>
      </c>
      <c r="X62" s="12">
        <v>0</v>
      </c>
      <c r="Y62" s="12"/>
      <c r="Z62" s="2" t="s">
        <v>133</v>
      </c>
      <c r="AA62" s="2" t="s">
        <v>290</v>
      </c>
      <c r="AD62" s="24"/>
      <c r="AE62" s="24"/>
      <c r="AF62" s="24"/>
      <c r="AG62" s="24"/>
      <c r="AI62" s="5"/>
      <c r="AJ62" s="5"/>
      <c r="AK62" s="5"/>
      <c r="AL62" s="5"/>
      <c r="AM62" s="5"/>
      <c r="AN62" s="5"/>
      <c r="AO62" s="5"/>
    </row>
    <row r="63" spans="4:41" ht="25.5" customHeight="1" x14ac:dyDescent="0.2">
      <c r="D63" s="2" t="s">
        <v>134</v>
      </c>
      <c r="E63" s="2" t="s">
        <v>56</v>
      </c>
      <c r="J63" s="2" t="s">
        <v>134</v>
      </c>
      <c r="K63" s="47">
        <v>9.4E-2</v>
      </c>
      <c r="L63" s="47">
        <v>7.8700000000000006E-2</v>
      </c>
      <c r="M63" s="47">
        <v>2.47E-2</v>
      </c>
      <c r="N63" s="47">
        <v>8.6E-3</v>
      </c>
      <c r="O63" s="47"/>
      <c r="P63" s="2" t="s">
        <v>134</v>
      </c>
      <c r="R63" s="2" t="s">
        <v>39</v>
      </c>
      <c r="S63" s="12"/>
      <c r="T63" s="12" t="s">
        <v>262</v>
      </c>
      <c r="U63" s="12" t="s">
        <v>282</v>
      </c>
      <c r="V63" s="12"/>
      <c r="W63" s="2" t="s">
        <v>134</v>
      </c>
      <c r="X63" s="12">
        <v>2</v>
      </c>
      <c r="Y63" s="12"/>
      <c r="Z63" s="2" t="s">
        <v>134</v>
      </c>
      <c r="AA63" s="2" t="s">
        <v>290</v>
      </c>
      <c r="AB63" s="13"/>
      <c r="AC63" s="13"/>
      <c r="AD63" s="13"/>
      <c r="AE63" s="13"/>
      <c r="AF63" s="13"/>
      <c r="AG63" s="13"/>
      <c r="AI63" s="13"/>
      <c r="AJ63" s="13"/>
      <c r="AK63" s="13"/>
      <c r="AL63" s="13"/>
      <c r="AM63" s="13"/>
      <c r="AN63" s="13"/>
      <c r="AO63" s="13"/>
    </row>
    <row r="64" spans="4:41" x14ac:dyDescent="0.2">
      <c r="D64" s="2" t="s">
        <v>135</v>
      </c>
      <c r="E64" s="2" t="s">
        <v>56</v>
      </c>
      <c r="J64" s="2" t="s">
        <v>135</v>
      </c>
      <c r="K64" s="47">
        <v>0.12509999999999999</v>
      </c>
      <c r="L64" s="47">
        <v>9.7600000000000006E-2</v>
      </c>
      <c r="M64" s="47">
        <v>3.2399999999999998E-2</v>
      </c>
      <c r="N64" s="47">
        <v>1.6299999999999999E-2</v>
      </c>
      <c r="O64" s="47"/>
      <c r="P64" s="2" t="s">
        <v>135</v>
      </c>
      <c r="R64" s="2" t="s">
        <v>39</v>
      </c>
      <c r="S64" s="12"/>
      <c r="T64" s="12" t="s">
        <v>262</v>
      </c>
      <c r="U64" s="12" t="s">
        <v>282</v>
      </c>
      <c r="V64" s="12"/>
      <c r="W64" s="2" t="s">
        <v>135</v>
      </c>
      <c r="X64" s="12">
        <v>0</v>
      </c>
      <c r="Y64" s="12"/>
      <c r="Z64" s="2" t="s">
        <v>135</v>
      </c>
      <c r="AA64" s="2" t="s">
        <v>290</v>
      </c>
      <c r="AD64" s="24"/>
      <c r="AE64" s="24"/>
      <c r="AF64" s="24"/>
      <c r="AG64" s="24"/>
      <c r="AI64" s="5"/>
      <c r="AJ64" s="5"/>
      <c r="AK64" s="5"/>
      <c r="AL64" s="5"/>
      <c r="AM64" s="5"/>
      <c r="AN64" s="5"/>
      <c r="AO64" s="5"/>
    </row>
    <row r="65" spans="4:41" x14ac:dyDescent="0.2">
      <c r="D65" s="2" t="s">
        <v>136</v>
      </c>
      <c r="E65" s="2" t="s">
        <v>56</v>
      </c>
      <c r="J65" s="2" t="s">
        <v>136</v>
      </c>
      <c r="K65" s="47">
        <v>0.1013</v>
      </c>
      <c r="L65" s="47">
        <v>7.8799999999999995E-2</v>
      </c>
      <c r="M65" s="47">
        <v>2.6200000000000001E-2</v>
      </c>
      <c r="N65" s="47">
        <v>1.34E-2</v>
      </c>
      <c r="O65" s="47"/>
      <c r="P65" s="2" t="s">
        <v>136</v>
      </c>
      <c r="R65" s="2" t="s">
        <v>39</v>
      </c>
      <c r="S65" s="12"/>
      <c r="T65" s="12" t="s">
        <v>262</v>
      </c>
      <c r="U65" s="12" t="s">
        <v>282</v>
      </c>
      <c r="V65" s="12"/>
      <c r="W65" s="2" t="s">
        <v>136</v>
      </c>
      <c r="X65" s="12">
        <v>2</v>
      </c>
      <c r="Y65" s="12"/>
      <c r="Z65" s="2" t="s">
        <v>136</v>
      </c>
      <c r="AA65" s="2" t="s">
        <v>290</v>
      </c>
      <c r="AD65" s="24"/>
      <c r="AE65" s="24"/>
      <c r="AF65" s="24"/>
      <c r="AG65" s="24"/>
      <c r="AI65" s="5"/>
      <c r="AJ65" s="5"/>
      <c r="AK65" s="5"/>
      <c r="AL65" s="5"/>
      <c r="AM65" s="5"/>
      <c r="AN65" s="5"/>
      <c r="AO65" s="5"/>
    </row>
    <row r="66" spans="4:41" x14ac:dyDescent="0.2">
      <c r="D66" s="2" t="s">
        <v>137</v>
      </c>
      <c r="E66" s="2" t="s">
        <v>56</v>
      </c>
      <c r="J66" s="2" t="s">
        <v>137</v>
      </c>
      <c r="K66" s="47">
        <v>0.1104</v>
      </c>
      <c r="L66" s="47">
        <v>8.6099999999999996E-2</v>
      </c>
      <c r="M66" s="47">
        <v>2.86E-2</v>
      </c>
      <c r="N66" s="47">
        <v>1.4500000000000001E-2</v>
      </c>
      <c r="O66" s="47"/>
      <c r="P66" s="2" t="s">
        <v>137</v>
      </c>
      <c r="R66" s="2" t="s">
        <v>39</v>
      </c>
      <c r="S66" s="12"/>
      <c r="T66" s="12" t="s">
        <v>262</v>
      </c>
      <c r="U66" s="12" t="s">
        <v>262</v>
      </c>
      <c r="V66" s="12"/>
      <c r="W66" s="2" t="s">
        <v>137</v>
      </c>
      <c r="X66" s="12">
        <v>0</v>
      </c>
      <c r="Y66" s="12"/>
      <c r="Z66" s="2" t="s">
        <v>137</v>
      </c>
      <c r="AA66" s="2" t="s">
        <v>290</v>
      </c>
      <c r="AI66" s="5"/>
      <c r="AJ66" s="5"/>
      <c r="AK66" s="5"/>
      <c r="AL66" s="5"/>
      <c r="AM66" s="5"/>
      <c r="AN66" s="5"/>
      <c r="AO66" s="5"/>
    </row>
    <row r="67" spans="4:41" ht="51" x14ac:dyDescent="0.2">
      <c r="D67" s="2" t="s">
        <v>138</v>
      </c>
      <c r="E67" s="2" t="s">
        <v>56</v>
      </c>
      <c r="J67" s="2" t="s">
        <v>138</v>
      </c>
      <c r="K67" s="47">
        <v>9.3100000000000002E-2</v>
      </c>
      <c r="L67" s="47">
        <v>6.9199999999999998E-2</v>
      </c>
      <c r="M67" s="47">
        <v>2.4E-2</v>
      </c>
      <c r="N67" s="47">
        <v>1.4500000000000001E-2</v>
      </c>
      <c r="O67" s="47"/>
      <c r="P67" s="2" t="s">
        <v>138</v>
      </c>
      <c r="Q67" s="2" t="s">
        <v>250</v>
      </c>
      <c r="R67" s="2" t="s">
        <v>333</v>
      </c>
      <c r="S67" s="2" t="s">
        <v>280</v>
      </c>
      <c r="T67" s="12" t="s">
        <v>262</v>
      </c>
      <c r="U67" s="12" t="s">
        <v>300</v>
      </c>
      <c r="V67" s="12"/>
      <c r="W67" s="2" t="s">
        <v>138</v>
      </c>
      <c r="X67" s="12">
        <v>2</v>
      </c>
      <c r="Y67" s="12"/>
      <c r="Z67" s="2" t="s">
        <v>138</v>
      </c>
      <c r="AA67" s="2" t="s">
        <v>301</v>
      </c>
      <c r="AB67" s="2" t="s">
        <v>318</v>
      </c>
      <c r="AI67" s="5"/>
      <c r="AJ67" s="5"/>
      <c r="AK67" s="5"/>
      <c r="AL67" s="5"/>
      <c r="AM67" s="5"/>
      <c r="AN67" s="5"/>
      <c r="AO67" s="5"/>
    </row>
    <row r="68" spans="4:41" ht="25.5" x14ac:dyDescent="0.2">
      <c r="D68" s="2" t="s">
        <v>139</v>
      </c>
      <c r="E68" s="2" t="s">
        <v>56</v>
      </c>
      <c r="J68" s="2" t="s">
        <v>139</v>
      </c>
      <c r="K68" s="47">
        <v>0.13159999999999999</v>
      </c>
      <c r="L68" s="47">
        <v>0.104</v>
      </c>
      <c r="M68" s="47">
        <v>3.4099999999999998E-2</v>
      </c>
      <c r="N68" s="47">
        <v>1.6299999999999999E-2</v>
      </c>
      <c r="O68" s="47"/>
      <c r="P68" s="2" t="s">
        <v>139</v>
      </c>
      <c r="R68" s="2" t="s">
        <v>256</v>
      </c>
      <c r="S68" s="12"/>
      <c r="T68" s="12" t="s">
        <v>262</v>
      </c>
      <c r="U68" s="12" t="s">
        <v>283</v>
      </c>
      <c r="V68" s="12"/>
      <c r="W68" s="2" t="s">
        <v>139</v>
      </c>
      <c r="X68" s="12">
        <v>0</v>
      </c>
      <c r="Y68" s="12"/>
      <c r="Z68" s="2" t="s">
        <v>139</v>
      </c>
      <c r="AA68" s="2" t="s">
        <v>302</v>
      </c>
      <c r="AI68" s="5"/>
      <c r="AJ68" s="5"/>
      <c r="AK68" s="5"/>
      <c r="AL68" s="5"/>
      <c r="AM68" s="5"/>
      <c r="AN68" s="5"/>
      <c r="AO68" s="5"/>
    </row>
    <row r="69" spans="4:41" x14ac:dyDescent="0.2">
      <c r="D69" s="2" t="s">
        <v>140</v>
      </c>
      <c r="E69" s="2" t="s">
        <v>56</v>
      </c>
      <c r="J69" s="2" t="s">
        <v>140</v>
      </c>
      <c r="K69" s="47">
        <v>9.8299999999999998E-2</v>
      </c>
      <c r="L69" s="47">
        <v>7.6600000000000001E-2</v>
      </c>
      <c r="M69" s="47">
        <v>2.5499999999999998E-2</v>
      </c>
      <c r="N69" s="47">
        <v>1.29E-2</v>
      </c>
      <c r="O69" s="47"/>
      <c r="P69" s="2" t="s">
        <v>140</v>
      </c>
      <c r="R69" s="2" t="s">
        <v>39</v>
      </c>
      <c r="S69" s="12"/>
      <c r="T69" s="12" t="s">
        <v>262</v>
      </c>
      <c r="U69" s="12" t="s">
        <v>262</v>
      </c>
      <c r="V69" s="12"/>
      <c r="W69" s="2" t="s">
        <v>140</v>
      </c>
      <c r="X69" s="12">
        <v>2</v>
      </c>
      <c r="Y69" s="12"/>
      <c r="Z69" s="2" t="s">
        <v>140</v>
      </c>
      <c r="AA69" s="2" t="s">
        <v>290</v>
      </c>
      <c r="AB69" s="5"/>
      <c r="AC69" s="5"/>
      <c r="AD69" s="5"/>
      <c r="AE69" s="5"/>
      <c r="AF69" s="5"/>
      <c r="AG69" s="5"/>
      <c r="AI69" s="5"/>
      <c r="AJ69" s="5"/>
      <c r="AK69" s="5"/>
      <c r="AL69" s="5"/>
      <c r="AM69" s="5"/>
      <c r="AN69" s="5"/>
      <c r="AO69" s="5"/>
    </row>
    <row r="70" spans="4:41" x14ac:dyDescent="0.2">
      <c r="D70" s="2" t="s">
        <v>141</v>
      </c>
      <c r="E70" s="2" t="s">
        <v>56</v>
      </c>
      <c r="J70" s="2" t="s">
        <v>141</v>
      </c>
      <c r="K70" s="47">
        <v>0.1094</v>
      </c>
      <c r="L70" s="47">
        <v>8.7900000000000006E-2</v>
      </c>
      <c r="M70" s="47">
        <v>2.8400000000000002E-2</v>
      </c>
      <c r="N70" s="47">
        <v>1.2500000000000001E-2</v>
      </c>
      <c r="O70" s="47"/>
      <c r="P70" s="2" t="s">
        <v>141</v>
      </c>
      <c r="R70" s="2" t="s">
        <v>39</v>
      </c>
      <c r="S70" s="12"/>
      <c r="T70" s="12" t="s">
        <v>262</v>
      </c>
      <c r="U70" s="12" t="s">
        <v>262</v>
      </c>
      <c r="V70" s="12"/>
      <c r="W70" s="2" t="s">
        <v>141</v>
      </c>
      <c r="X70" s="12">
        <v>2</v>
      </c>
      <c r="Y70" s="12"/>
      <c r="Z70" s="2" t="s">
        <v>141</v>
      </c>
      <c r="AA70" s="2" t="s">
        <v>290</v>
      </c>
      <c r="AI70" s="5"/>
      <c r="AJ70" s="5"/>
      <c r="AK70" s="5"/>
      <c r="AL70" s="5"/>
      <c r="AM70" s="5"/>
      <c r="AN70" s="5"/>
      <c r="AO70" s="5"/>
    </row>
    <row r="71" spans="4:41" x14ac:dyDescent="0.2">
      <c r="D71" s="2" t="s">
        <v>142</v>
      </c>
      <c r="E71" s="2" t="s">
        <v>56</v>
      </c>
      <c r="J71" s="2" t="s">
        <v>142</v>
      </c>
      <c r="K71" s="47">
        <v>0.13220000000000001</v>
      </c>
      <c r="L71" s="47">
        <v>0.1036</v>
      </c>
      <c r="M71" s="47">
        <v>3.4299999999999997E-2</v>
      </c>
      <c r="N71" s="47">
        <v>1.6899999999999998E-2</v>
      </c>
      <c r="O71" s="47"/>
      <c r="P71" s="2" t="s">
        <v>142</v>
      </c>
      <c r="R71" s="2" t="s">
        <v>39</v>
      </c>
      <c r="S71" s="12"/>
      <c r="T71" s="12" t="s">
        <v>262</v>
      </c>
      <c r="U71" s="12" t="s">
        <v>262</v>
      </c>
      <c r="V71" s="12"/>
      <c r="W71" s="2" t="s">
        <v>142</v>
      </c>
      <c r="X71" s="12">
        <v>0</v>
      </c>
      <c r="Y71" s="12"/>
      <c r="Z71" s="2" t="s">
        <v>142</v>
      </c>
      <c r="AA71" s="2" t="s">
        <v>290</v>
      </c>
      <c r="AI71" s="5"/>
      <c r="AJ71" s="5"/>
      <c r="AK71" s="5"/>
      <c r="AL71" s="5"/>
      <c r="AM71" s="5"/>
      <c r="AN71" s="5"/>
      <c r="AO71" s="5"/>
    </row>
    <row r="72" spans="4:41" x14ac:dyDescent="0.2">
      <c r="D72" s="2" t="s">
        <v>143</v>
      </c>
      <c r="E72" s="2" t="s">
        <v>56</v>
      </c>
      <c r="J72" s="2" t="s">
        <v>143</v>
      </c>
      <c r="K72" s="47">
        <v>0.1167</v>
      </c>
      <c r="L72" s="47">
        <v>9.0899999999999995E-2</v>
      </c>
      <c r="M72" s="47">
        <v>3.0200000000000001E-2</v>
      </c>
      <c r="N72" s="47">
        <v>1.5299999999999999E-2</v>
      </c>
      <c r="O72" s="47"/>
      <c r="P72" s="2" t="s">
        <v>143</v>
      </c>
      <c r="R72" s="2" t="s">
        <v>39</v>
      </c>
      <c r="S72" s="12"/>
      <c r="T72" s="12" t="s">
        <v>262</v>
      </c>
      <c r="U72" s="12" t="s">
        <v>282</v>
      </c>
      <c r="V72" s="12"/>
      <c r="W72" s="2" t="s">
        <v>143</v>
      </c>
      <c r="X72" s="12">
        <v>2</v>
      </c>
      <c r="Y72" s="12"/>
      <c r="Z72" s="2" t="s">
        <v>143</v>
      </c>
      <c r="AA72" s="2" t="s">
        <v>290</v>
      </c>
      <c r="AI72" s="5"/>
      <c r="AJ72" s="5"/>
      <c r="AK72" s="5"/>
      <c r="AL72" s="5"/>
      <c r="AM72" s="5"/>
      <c r="AN72" s="5"/>
      <c r="AO72" s="5"/>
    </row>
    <row r="73" spans="4:41" ht="29.25" customHeight="1" x14ac:dyDescent="0.2">
      <c r="D73" s="2" t="s">
        <v>144</v>
      </c>
      <c r="E73" s="2" t="s">
        <v>56</v>
      </c>
      <c r="J73" s="2" t="s">
        <v>144</v>
      </c>
      <c r="K73" s="47">
        <v>0.11219999999999999</v>
      </c>
      <c r="L73" s="47">
        <v>9.7600000000000006E-2</v>
      </c>
      <c r="M73" s="47">
        <v>2.9499999999999998E-2</v>
      </c>
      <c r="N73" s="47">
        <v>7.6E-3</v>
      </c>
      <c r="O73" s="47"/>
      <c r="P73" s="2" t="s">
        <v>144</v>
      </c>
      <c r="R73" s="2" t="s">
        <v>39</v>
      </c>
      <c r="S73" s="12"/>
      <c r="T73" s="12" t="s">
        <v>262</v>
      </c>
      <c r="U73" s="12" t="s">
        <v>262</v>
      </c>
      <c r="V73" s="12"/>
      <c r="W73" s="2" t="s">
        <v>144</v>
      </c>
      <c r="X73" s="12">
        <v>2</v>
      </c>
      <c r="Y73" s="12"/>
      <c r="Z73" s="2" t="s">
        <v>144</v>
      </c>
      <c r="AA73" s="2" t="s">
        <v>290</v>
      </c>
      <c r="AB73" s="13"/>
      <c r="AC73" s="13"/>
      <c r="AD73" s="13"/>
      <c r="AE73" s="13"/>
      <c r="AF73" s="13"/>
      <c r="AG73" s="13"/>
      <c r="AI73" s="13"/>
      <c r="AJ73" s="13"/>
      <c r="AK73" s="13"/>
      <c r="AL73" s="13"/>
      <c r="AM73" s="13"/>
      <c r="AN73" s="13"/>
      <c r="AO73" s="13"/>
    </row>
    <row r="74" spans="4:41" ht="33.75" customHeight="1" x14ac:dyDescent="0.2">
      <c r="D74" s="2" t="s">
        <v>145</v>
      </c>
      <c r="E74" s="2" t="s">
        <v>56</v>
      </c>
      <c r="J74" s="2" t="s">
        <v>145</v>
      </c>
      <c r="K74" s="47">
        <v>0.1193</v>
      </c>
      <c r="L74" s="47">
        <v>9.2999999999999999E-2</v>
      </c>
      <c r="M74" s="47">
        <v>3.09E-2</v>
      </c>
      <c r="N74" s="47">
        <v>1.5599999999999999E-2</v>
      </c>
      <c r="O74" s="47"/>
      <c r="P74" s="2" t="s">
        <v>145</v>
      </c>
      <c r="R74" s="2" t="s">
        <v>39</v>
      </c>
      <c r="S74" s="12"/>
      <c r="T74" s="12" t="s">
        <v>262</v>
      </c>
      <c r="U74" s="12" t="s">
        <v>262</v>
      </c>
      <c r="V74" s="12"/>
      <c r="W74" s="2" t="s">
        <v>145</v>
      </c>
      <c r="X74" s="12">
        <v>0</v>
      </c>
      <c r="Y74" s="12"/>
      <c r="Z74" s="2" t="s">
        <v>145</v>
      </c>
      <c r="AA74" s="2" t="s">
        <v>290</v>
      </c>
      <c r="AB74" s="13"/>
      <c r="AC74" s="13"/>
      <c r="AD74" s="13"/>
      <c r="AE74" s="13"/>
      <c r="AF74" s="13"/>
      <c r="AG74" s="13"/>
      <c r="AI74" s="13"/>
      <c r="AJ74" s="13"/>
      <c r="AK74" s="13"/>
      <c r="AL74" s="13"/>
      <c r="AM74" s="13"/>
      <c r="AN74" s="13"/>
      <c r="AO74" s="13"/>
    </row>
    <row r="75" spans="4:41" x14ac:dyDescent="0.2">
      <c r="D75" s="2" t="s">
        <v>146</v>
      </c>
      <c r="E75" s="2" t="s">
        <v>56</v>
      </c>
      <c r="J75" s="2" t="s">
        <v>146</v>
      </c>
      <c r="K75" s="47">
        <v>0.11219999999999999</v>
      </c>
      <c r="L75" s="47">
        <v>8.7400000000000005E-2</v>
      </c>
      <c r="M75" s="47">
        <v>2.9100000000000001E-2</v>
      </c>
      <c r="N75" s="47">
        <v>1.4800000000000001E-2</v>
      </c>
      <c r="O75" s="47"/>
      <c r="P75" s="2" t="s">
        <v>146</v>
      </c>
      <c r="R75" s="2" t="s">
        <v>39</v>
      </c>
      <c r="S75" s="12"/>
      <c r="T75" s="12" t="s">
        <v>262</v>
      </c>
      <c r="U75" s="12" t="s">
        <v>262</v>
      </c>
      <c r="V75" s="12"/>
      <c r="W75" s="2" t="s">
        <v>146</v>
      </c>
      <c r="X75" s="12">
        <v>0</v>
      </c>
      <c r="Y75" s="12"/>
      <c r="Z75" s="2" t="s">
        <v>146</v>
      </c>
      <c r="AA75" s="2" t="s">
        <v>290</v>
      </c>
      <c r="AI75" s="5"/>
      <c r="AJ75" s="5"/>
      <c r="AK75" s="5"/>
      <c r="AL75" s="5"/>
      <c r="AM75" s="5"/>
      <c r="AN75" s="5"/>
      <c r="AO75" s="5"/>
    </row>
    <row r="76" spans="4:41" x14ac:dyDescent="0.2">
      <c r="D76" s="2" t="s">
        <v>147</v>
      </c>
      <c r="E76" s="2" t="s">
        <v>56</v>
      </c>
      <c r="J76" s="2" t="s">
        <v>147</v>
      </c>
      <c r="K76" s="47">
        <v>0.1268</v>
      </c>
      <c r="L76" s="47">
        <v>9.9000000000000005E-2</v>
      </c>
      <c r="M76" s="47">
        <v>3.2899999999999999E-2</v>
      </c>
      <c r="N76" s="47">
        <v>1.6500000000000001E-2</v>
      </c>
      <c r="O76" s="47"/>
      <c r="P76" s="2" t="s">
        <v>147</v>
      </c>
      <c r="R76" s="2" t="s">
        <v>39</v>
      </c>
      <c r="S76" s="12"/>
      <c r="T76" s="12" t="s">
        <v>262</v>
      </c>
      <c r="U76" s="12" t="s">
        <v>262</v>
      </c>
      <c r="V76" s="12"/>
      <c r="W76" s="2" t="s">
        <v>147</v>
      </c>
      <c r="X76" s="12">
        <v>0</v>
      </c>
      <c r="Y76" s="12"/>
      <c r="Z76" s="2" t="s">
        <v>147</v>
      </c>
      <c r="AA76" s="2" t="s">
        <v>290</v>
      </c>
      <c r="AI76" s="5"/>
      <c r="AJ76" s="5"/>
      <c r="AK76" s="5"/>
      <c r="AL76" s="5"/>
      <c r="AM76" s="5"/>
      <c r="AN76" s="5"/>
      <c r="AO76" s="5"/>
    </row>
    <row r="77" spans="4:41" x14ac:dyDescent="0.2">
      <c r="D77" s="2" t="s">
        <v>148</v>
      </c>
      <c r="E77" s="2" t="s">
        <v>56</v>
      </c>
      <c r="J77" s="2" t="s">
        <v>148</v>
      </c>
      <c r="K77" s="47">
        <v>0.11260000000000001</v>
      </c>
      <c r="L77" s="47">
        <v>8.77E-2</v>
      </c>
      <c r="M77" s="47">
        <v>2.92E-2</v>
      </c>
      <c r="N77" s="47">
        <v>1.4800000000000001E-2</v>
      </c>
      <c r="O77" s="47"/>
      <c r="P77" s="2" t="s">
        <v>148</v>
      </c>
      <c r="R77" s="2" t="s">
        <v>39</v>
      </c>
      <c r="S77" s="12"/>
      <c r="T77" s="12" t="s">
        <v>262</v>
      </c>
      <c r="U77" s="12" t="s">
        <v>262</v>
      </c>
      <c r="V77" s="12"/>
      <c r="W77" s="2" t="s">
        <v>148</v>
      </c>
      <c r="X77" s="12">
        <v>0</v>
      </c>
      <c r="Y77" s="12"/>
      <c r="Z77" s="2" t="s">
        <v>148</v>
      </c>
      <c r="AA77" s="2" t="s">
        <v>290</v>
      </c>
      <c r="AI77" s="5"/>
      <c r="AJ77" s="5"/>
      <c r="AK77" s="5"/>
      <c r="AL77" s="5"/>
      <c r="AM77" s="5"/>
      <c r="AN77" s="5"/>
      <c r="AO77" s="5"/>
    </row>
    <row r="78" spans="4:41" x14ac:dyDescent="0.2">
      <c r="D78" s="2" t="s">
        <v>149</v>
      </c>
      <c r="E78" s="2" t="s">
        <v>56</v>
      </c>
      <c r="J78" s="2" t="s">
        <v>149</v>
      </c>
      <c r="K78" s="47">
        <v>0.1298</v>
      </c>
      <c r="L78" s="47">
        <v>0.1014</v>
      </c>
      <c r="M78" s="47">
        <v>3.3599999999999998E-2</v>
      </c>
      <c r="N78" s="47">
        <v>1.6899999999999998E-2</v>
      </c>
      <c r="O78" s="47"/>
      <c r="P78" s="2" t="s">
        <v>149</v>
      </c>
      <c r="R78" s="2" t="s">
        <v>39</v>
      </c>
      <c r="S78" s="12"/>
      <c r="T78" s="12" t="s">
        <v>262</v>
      </c>
      <c r="U78" s="12" t="s">
        <v>262</v>
      </c>
      <c r="V78" s="12"/>
      <c r="W78" s="2" t="s">
        <v>149</v>
      </c>
      <c r="X78" s="12">
        <v>0</v>
      </c>
      <c r="Y78" s="12"/>
      <c r="Z78" s="2" t="s">
        <v>149</v>
      </c>
      <c r="AA78" s="2" t="s">
        <v>290</v>
      </c>
      <c r="AI78" s="5"/>
      <c r="AJ78" s="5"/>
      <c r="AK78" s="5"/>
      <c r="AL78" s="5"/>
      <c r="AM78" s="5"/>
      <c r="AN78" s="5"/>
      <c r="AO78" s="5"/>
    </row>
    <row r="79" spans="4:41" x14ac:dyDescent="0.2">
      <c r="D79" s="2" t="s">
        <v>150</v>
      </c>
      <c r="E79" s="2" t="s">
        <v>56</v>
      </c>
      <c r="J79" s="2" t="s">
        <v>150</v>
      </c>
      <c r="K79" s="47">
        <v>8.2299999999999998E-2</v>
      </c>
      <c r="L79" s="47">
        <v>6.3700000000000007E-2</v>
      </c>
      <c r="M79" s="47">
        <v>2.1299999999999999E-2</v>
      </c>
      <c r="N79" s="47">
        <v>1.11E-2</v>
      </c>
      <c r="O79" s="47"/>
      <c r="P79" s="2" t="s">
        <v>150</v>
      </c>
      <c r="R79" s="2" t="s">
        <v>39</v>
      </c>
      <c r="S79" s="12"/>
      <c r="T79" s="12" t="s">
        <v>262</v>
      </c>
      <c r="U79" s="12" t="s">
        <v>262</v>
      </c>
      <c r="V79" s="12"/>
      <c r="W79" s="2" t="s">
        <v>150</v>
      </c>
      <c r="X79" s="12">
        <v>2</v>
      </c>
      <c r="Y79" s="12"/>
      <c r="Z79" s="2" t="s">
        <v>150</v>
      </c>
      <c r="AA79" s="2" t="s">
        <v>290</v>
      </c>
      <c r="AI79" s="5"/>
      <c r="AJ79" s="5"/>
      <c r="AK79" s="5"/>
      <c r="AL79" s="5"/>
      <c r="AM79" s="5"/>
      <c r="AN79" s="5"/>
      <c r="AO79" s="5"/>
    </row>
    <row r="80" spans="4:41" x14ac:dyDescent="0.2">
      <c r="D80" s="2" t="s">
        <v>151</v>
      </c>
      <c r="E80" s="2" t="s">
        <v>56</v>
      </c>
      <c r="J80" s="2" t="s">
        <v>151</v>
      </c>
      <c r="K80" s="47">
        <v>0.12709999999999999</v>
      </c>
      <c r="L80" s="47">
        <v>9.9199999999999997E-2</v>
      </c>
      <c r="M80" s="47">
        <v>3.2899999999999999E-2</v>
      </c>
      <c r="N80" s="47">
        <v>1.66E-2</v>
      </c>
      <c r="O80" s="47"/>
      <c r="P80" s="2" t="s">
        <v>151</v>
      </c>
      <c r="R80" s="2" t="s">
        <v>39</v>
      </c>
      <c r="S80" s="12"/>
      <c r="T80" s="12" t="s">
        <v>262</v>
      </c>
      <c r="U80" s="12" t="s">
        <v>262</v>
      </c>
      <c r="V80" s="12"/>
      <c r="W80" s="2" t="s">
        <v>151</v>
      </c>
      <c r="X80" s="12">
        <v>0</v>
      </c>
      <c r="Y80" s="12"/>
      <c r="Z80" s="2" t="s">
        <v>151</v>
      </c>
      <c r="AA80" s="2" t="s">
        <v>290</v>
      </c>
      <c r="AI80" s="5"/>
      <c r="AJ80" s="5"/>
      <c r="AK80" s="5"/>
      <c r="AL80" s="5"/>
      <c r="AM80" s="5"/>
      <c r="AN80" s="5"/>
      <c r="AO80" s="5"/>
    </row>
    <row r="81" spans="4:41" x14ac:dyDescent="0.2">
      <c r="D81" s="2" t="s">
        <v>152</v>
      </c>
      <c r="E81" s="2" t="s">
        <v>56</v>
      </c>
      <c r="J81" s="2" t="s">
        <v>152</v>
      </c>
      <c r="K81" s="47">
        <v>0.1193</v>
      </c>
      <c r="L81" s="47">
        <v>9.3100000000000002E-2</v>
      </c>
      <c r="M81" s="47">
        <v>3.09E-2</v>
      </c>
      <c r="N81" s="47">
        <v>1.5599999999999999E-2</v>
      </c>
      <c r="O81" s="47"/>
      <c r="P81" s="2" t="s">
        <v>152</v>
      </c>
      <c r="R81" s="2" t="s">
        <v>39</v>
      </c>
      <c r="S81" s="12"/>
      <c r="T81" s="12" t="s">
        <v>262</v>
      </c>
      <c r="U81" s="12" t="s">
        <v>262</v>
      </c>
      <c r="V81" s="12"/>
      <c r="W81" s="2" t="s">
        <v>152</v>
      </c>
      <c r="X81" s="12">
        <v>2</v>
      </c>
      <c r="Y81" s="12"/>
      <c r="Z81" s="2" t="s">
        <v>152</v>
      </c>
      <c r="AA81" s="2" t="s">
        <v>290</v>
      </c>
      <c r="AI81" s="5"/>
      <c r="AJ81" s="5"/>
      <c r="AK81" s="5"/>
      <c r="AL81" s="5"/>
      <c r="AM81" s="5"/>
      <c r="AN81" s="5"/>
      <c r="AO81" s="5"/>
    </row>
    <row r="82" spans="4:41" x14ac:dyDescent="0.2">
      <c r="D82" s="2" t="s">
        <v>153</v>
      </c>
      <c r="E82" s="2" t="s">
        <v>56</v>
      </c>
      <c r="J82" s="2" t="s">
        <v>153</v>
      </c>
      <c r="K82" s="47">
        <v>0.1002</v>
      </c>
      <c r="L82" s="47">
        <v>7.7799999999999994E-2</v>
      </c>
      <c r="M82" s="47">
        <v>2.5999999999999999E-2</v>
      </c>
      <c r="N82" s="47">
        <v>1.34E-2</v>
      </c>
      <c r="O82" s="47"/>
      <c r="P82" s="2" t="s">
        <v>153</v>
      </c>
      <c r="R82" s="2" t="s">
        <v>39</v>
      </c>
      <c r="S82" s="12"/>
      <c r="T82" s="12" t="s">
        <v>262</v>
      </c>
      <c r="U82" s="12" t="s">
        <v>262</v>
      </c>
      <c r="V82" s="12"/>
      <c r="W82" s="2" t="s">
        <v>153</v>
      </c>
      <c r="X82" s="12">
        <v>2</v>
      </c>
      <c r="Y82" s="12"/>
      <c r="Z82" s="2" t="s">
        <v>153</v>
      </c>
      <c r="AA82" s="2" t="s">
        <v>290</v>
      </c>
      <c r="AI82" s="5"/>
      <c r="AJ82" s="5"/>
      <c r="AK82" s="5"/>
      <c r="AL82" s="5"/>
      <c r="AM82" s="5"/>
      <c r="AN82" s="5"/>
      <c r="AO82" s="5"/>
    </row>
    <row r="83" spans="4:41" x14ac:dyDescent="0.2">
      <c r="D83" s="2" t="s">
        <v>154</v>
      </c>
      <c r="E83" s="2" t="s">
        <v>56</v>
      </c>
      <c r="J83" s="2" t="s">
        <v>154</v>
      </c>
      <c r="K83" s="47">
        <v>0.13009999999999999</v>
      </c>
      <c r="L83" s="47">
        <v>0.1016</v>
      </c>
      <c r="M83" s="47">
        <v>3.3700000000000001E-2</v>
      </c>
      <c r="N83" s="47">
        <v>1.6899999999999998E-2</v>
      </c>
      <c r="O83" s="47"/>
      <c r="P83" s="2" t="s">
        <v>154</v>
      </c>
      <c r="R83" s="2" t="s">
        <v>39</v>
      </c>
      <c r="S83" s="12"/>
      <c r="T83" s="12" t="s">
        <v>262</v>
      </c>
      <c r="U83" s="12" t="s">
        <v>262</v>
      </c>
      <c r="V83" s="12"/>
      <c r="W83" s="2" t="s">
        <v>154</v>
      </c>
      <c r="X83" s="12">
        <v>0</v>
      </c>
      <c r="Y83" s="12"/>
      <c r="Z83" s="2" t="s">
        <v>154</v>
      </c>
      <c r="AA83" s="2" t="s">
        <v>290</v>
      </c>
      <c r="AI83" s="5"/>
      <c r="AJ83" s="5"/>
      <c r="AK83" s="5"/>
      <c r="AL83" s="5"/>
      <c r="AM83" s="5"/>
      <c r="AN83" s="5"/>
      <c r="AO83" s="5"/>
    </row>
    <row r="84" spans="4:41" x14ac:dyDescent="0.2">
      <c r="D84" s="2" t="s">
        <v>155</v>
      </c>
      <c r="E84" s="2" t="s">
        <v>56</v>
      </c>
      <c r="J84" s="2" t="s">
        <v>155</v>
      </c>
      <c r="K84" s="47">
        <v>0.1007</v>
      </c>
      <c r="L84" s="47">
        <v>7.85E-2</v>
      </c>
      <c r="M84" s="47">
        <v>2.6100000000000002E-2</v>
      </c>
      <c r="N84" s="47">
        <v>1.32E-2</v>
      </c>
      <c r="O84" s="47"/>
      <c r="P84" s="2" t="s">
        <v>155</v>
      </c>
      <c r="R84" s="2" t="s">
        <v>39</v>
      </c>
      <c r="S84" s="12"/>
      <c r="T84" s="12" t="s">
        <v>262</v>
      </c>
      <c r="U84" s="12" t="s">
        <v>262</v>
      </c>
      <c r="V84" s="12"/>
      <c r="W84" s="2" t="s">
        <v>155</v>
      </c>
      <c r="X84" s="12">
        <v>2</v>
      </c>
      <c r="Y84" s="12"/>
      <c r="Z84" s="2" t="s">
        <v>155</v>
      </c>
      <c r="AA84" s="2" t="s">
        <v>290</v>
      </c>
      <c r="AB84" s="5"/>
      <c r="AC84" s="5"/>
      <c r="AD84" s="5"/>
      <c r="AE84" s="5"/>
      <c r="AF84" s="5"/>
      <c r="AG84" s="5"/>
      <c r="AI84" s="5"/>
      <c r="AJ84" s="5"/>
      <c r="AK84" s="5"/>
      <c r="AL84" s="5"/>
      <c r="AM84" s="5"/>
      <c r="AN84" s="5"/>
      <c r="AO84" s="5"/>
    </row>
    <row r="85" spans="4:41" x14ac:dyDescent="0.2">
      <c r="D85" s="2" t="s">
        <v>156</v>
      </c>
      <c r="E85" s="2" t="s">
        <v>56</v>
      </c>
      <c r="J85" s="2" t="s">
        <v>156</v>
      </c>
      <c r="K85" s="47">
        <v>0.12039999999999999</v>
      </c>
      <c r="L85" s="47">
        <v>9.3700000000000006E-2</v>
      </c>
      <c r="M85" s="47">
        <v>3.1199999999999999E-2</v>
      </c>
      <c r="N85" s="47">
        <v>1.5900000000000001E-2</v>
      </c>
      <c r="O85" s="47"/>
      <c r="P85" s="2" t="s">
        <v>156</v>
      </c>
      <c r="R85" s="2" t="s">
        <v>39</v>
      </c>
      <c r="S85" s="12"/>
      <c r="T85" s="12" t="s">
        <v>262</v>
      </c>
      <c r="U85" s="12" t="s">
        <v>262</v>
      </c>
      <c r="V85" s="12"/>
      <c r="W85" s="2" t="s">
        <v>156</v>
      </c>
      <c r="X85" s="12">
        <v>0</v>
      </c>
      <c r="Y85" s="12"/>
      <c r="Z85" s="2" t="s">
        <v>156</v>
      </c>
      <c r="AA85" s="2" t="s">
        <v>290</v>
      </c>
      <c r="AI85" s="5"/>
      <c r="AJ85" s="5"/>
      <c r="AK85" s="5"/>
      <c r="AL85" s="5"/>
      <c r="AM85" s="5"/>
      <c r="AN85" s="5"/>
      <c r="AO85" s="5"/>
    </row>
    <row r="86" spans="4:41" x14ac:dyDescent="0.2">
      <c r="D86" s="2" t="s">
        <v>157</v>
      </c>
      <c r="E86" s="2" t="s">
        <v>56</v>
      </c>
      <c r="J86" s="2" t="s">
        <v>157</v>
      </c>
      <c r="K86" s="47">
        <v>0.21529999999999999</v>
      </c>
      <c r="L86" s="47">
        <v>0.16750000000000001</v>
      </c>
      <c r="M86" s="47">
        <v>5.5800000000000002E-2</v>
      </c>
      <c r="N86" s="47">
        <v>2.8400000000000002E-2</v>
      </c>
      <c r="O86" s="47"/>
      <c r="P86" s="2" t="s">
        <v>157</v>
      </c>
      <c r="R86" s="2" t="s">
        <v>39</v>
      </c>
      <c r="S86" s="12"/>
      <c r="T86" s="12" t="s">
        <v>262</v>
      </c>
      <c r="U86" s="12" t="s">
        <v>262</v>
      </c>
      <c r="V86" s="12"/>
      <c r="W86" s="2" t="s">
        <v>157</v>
      </c>
      <c r="X86" s="12">
        <v>2</v>
      </c>
      <c r="Y86" s="12"/>
      <c r="Z86" s="2" t="s">
        <v>157</v>
      </c>
      <c r="AA86" s="2" t="s">
        <v>290</v>
      </c>
      <c r="AI86" s="5"/>
      <c r="AJ86" s="5"/>
      <c r="AK86" s="5"/>
      <c r="AL86" s="5"/>
      <c r="AM86" s="5"/>
      <c r="AN86" s="5"/>
      <c r="AO86" s="5"/>
    </row>
    <row r="87" spans="4:41" x14ac:dyDescent="0.2">
      <c r="D87" s="2" t="s">
        <v>158</v>
      </c>
      <c r="E87" s="2" t="s">
        <v>56</v>
      </c>
      <c r="J87" s="2" t="s">
        <v>158</v>
      </c>
      <c r="K87" s="47">
        <v>0.1245</v>
      </c>
      <c r="L87" s="47">
        <v>9.7199999999999995E-2</v>
      </c>
      <c r="M87" s="47">
        <v>3.2300000000000002E-2</v>
      </c>
      <c r="N87" s="47">
        <v>1.6299999999999999E-2</v>
      </c>
      <c r="O87" s="47"/>
      <c r="P87" s="2" t="s">
        <v>158</v>
      </c>
      <c r="R87" s="2" t="s">
        <v>39</v>
      </c>
      <c r="S87" s="12"/>
      <c r="T87" s="12" t="s">
        <v>262</v>
      </c>
      <c r="U87" s="12" t="s">
        <v>262</v>
      </c>
      <c r="V87" s="12"/>
      <c r="W87" s="2" t="s">
        <v>158</v>
      </c>
      <c r="X87" s="12">
        <v>0</v>
      </c>
      <c r="Y87" s="12"/>
      <c r="Z87" s="2" t="s">
        <v>158</v>
      </c>
      <c r="AA87" s="2" t="s">
        <v>290</v>
      </c>
      <c r="AI87" s="5"/>
      <c r="AJ87" s="5"/>
      <c r="AK87" s="5"/>
      <c r="AL87" s="5"/>
      <c r="AM87" s="5"/>
      <c r="AN87" s="5"/>
      <c r="AO87" s="5"/>
    </row>
    <row r="88" spans="4:41" x14ac:dyDescent="0.2">
      <c r="D88" s="2" t="s">
        <v>159</v>
      </c>
      <c r="E88" s="2" t="s">
        <v>56</v>
      </c>
      <c r="J88" s="2" t="s">
        <v>159</v>
      </c>
      <c r="K88" s="47">
        <v>0.12130000000000001</v>
      </c>
      <c r="L88" s="47">
        <v>9.4600000000000004E-2</v>
      </c>
      <c r="M88" s="47">
        <v>3.1399999999999997E-2</v>
      </c>
      <c r="N88" s="47">
        <v>1.5900000000000001E-2</v>
      </c>
      <c r="O88" s="47"/>
      <c r="P88" s="2" t="s">
        <v>159</v>
      </c>
      <c r="R88" s="2" t="s">
        <v>39</v>
      </c>
      <c r="S88" s="12"/>
      <c r="T88" s="12" t="s">
        <v>262</v>
      </c>
      <c r="U88" s="12" t="s">
        <v>282</v>
      </c>
      <c r="V88" s="12"/>
      <c r="W88" s="2" t="s">
        <v>159</v>
      </c>
      <c r="X88" s="12">
        <v>0</v>
      </c>
      <c r="Y88" s="12"/>
      <c r="Z88" s="2" t="s">
        <v>159</v>
      </c>
      <c r="AA88" s="2" t="s">
        <v>290</v>
      </c>
      <c r="AI88" s="5"/>
      <c r="AJ88" s="5"/>
      <c r="AK88" s="5"/>
      <c r="AL88" s="5"/>
      <c r="AM88" s="5"/>
      <c r="AN88" s="5"/>
      <c r="AO88" s="5"/>
    </row>
    <row r="89" spans="4:41" x14ac:dyDescent="0.2">
      <c r="D89" s="2" t="s">
        <v>160</v>
      </c>
      <c r="E89" s="2" t="s">
        <v>56</v>
      </c>
      <c r="J89" s="2" t="s">
        <v>160</v>
      </c>
      <c r="K89" s="47">
        <v>0.1206</v>
      </c>
      <c r="L89" s="47">
        <v>9.4100000000000003E-2</v>
      </c>
      <c r="M89" s="47">
        <v>3.1300000000000001E-2</v>
      </c>
      <c r="N89" s="47">
        <v>1.5800000000000002E-2</v>
      </c>
      <c r="O89" s="47"/>
      <c r="P89" s="2" t="s">
        <v>160</v>
      </c>
      <c r="R89" s="2" t="s">
        <v>39</v>
      </c>
      <c r="S89" s="12"/>
      <c r="T89" s="12" t="s">
        <v>262</v>
      </c>
      <c r="U89" s="12" t="s">
        <v>262</v>
      </c>
      <c r="V89" s="12"/>
      <c r="W89" s="2" t="s">
        <v>160</v>
      </c>
      <c r="X89" s="12">
        <v>0</v>
      </c>
      <c r="Y89" s="12"/>
      <c r="Z89" s="2" t="s">
        <v>160</v>
      </c>
      <c r="AA89" s="2" t="s">
        <v>290</v>
      </c>
      <c r="AI89" s="5"/>
      <c r="AJ89" s="5"/>
      <c r="AK89" s="5"/>
      <c r="AL89" s="5"/>
      <c r="AM89" s="5"/>
      <c r="AN89" s="5"/>
      <c r="AO89" s="5"/>
    </row>
    <row r="90" spans="4:41" x14ac:dyDescent="0.2">
      <c r="D90" s="2" t="s">
        <v>161</v>
      </c>
      <c r="E90" s="2" t="s">
        <v>56</v>
      </c>
      <c r="J90" s="2" t="s">
        <v>161</v>
      </c>
      <c r="K90" s="47">
        <v>9.2799999999999994E-2</v>
      </c>
      <c r="L90" s="47">
        <v>7.1999999999999995E-2</v>
      </c>
      <c r="M90" s="47">
        <v>2.4E-2</v>
      </c>
      <c r="N90" s="47">
        <v>1.24E-2</v>
      </c>
      <c r="O90" s="47"/>
      <c r="P90" s="2" t="s">
        <v>161</v>
      </c>
      <c r="R90" s="2" t="s">
        <v>39</v>
      </c>
      <c r="S90" s="12"/>
      <c r="T90" s="12" t="s">
        <v>262</v>
      </c>
      <c r="U90" s="12" t="s">
        <v>262</v>
      </c>
      <c r="V90" s="12"/>
      <c r="W90" s="2" t="s">
        <v>161</v>
      </c>
      <c r="X90" s="12">
        <v>2</v>
      </c>
      <c r="Y90" s="12"/>
      <c r="Z90" s="2" t="s">
        <v>161</v>
      </c>
      <c r="AA90" s="2" t="s">
        <v>290</v>
      </c>
      <c r="AI90" s="5"/>
      <c r="AJ90" s="5"/>
      <c r="AK90" s="5"/>
      <c r="AL90" s="5"/>
      <c r="AM90" s="5"/>
      <c r="AN90" s="5"/>
      <c r="AO90" s="5"/>
    </row>
    <row r="91" spans="4:41" ht="51" x14ac:dyDescent="0.2">
      <c r="D91" s="2" t="s">
        <v>162</v>
      </c>
      <c r="E91" s="2" t="s">
        <v>56</v>
      </c>
      <c r="J91" s="2" t="s">
        <v>162</v>
      </c>
      <c r="K91" s="47">
        <v>8.5800000000000001E-2</v>
      </c>
      <c r="L91" s="47">
        <v>6.6500000000000004E-2</v>
      </c>
      <c r="M91" s="47">
        <v>2.2200000000000001E-2</v>
      </c>
      <c r="N91" s="47">
        <v>1.15E-2</v>
      </c>
      <c r="O91" s="47"/>
      <c r="P91" s="2" t="s">
        <v>162</v>
      </c>
      <c r="Q91" s="2" t="s">
        <v>251</v>
      </c>
      <c r="R91" s="2" t="s">
        <v>334</v>
      </c>
      <c r="S91" s="2" t="s">
        <v>275</v>
      </c>
      <c r="T91" s="12" t="s">
        <v>262</v>
      </c>
      <c r="U91" s="12" t="s">
        <v>276</v>
      </c>
      <c r="V91" s="12"/>
      <c r="W91" s="2" t="s">
        <v>162</v>
      </c>
      <c r="X91" s="12">
        <v>2</v>
      </c>
      <c r="Y91" s="12"/>
      <c r="Z91" s="2" t="s">
        <v>162</v>
      </c>
      <c r="AA91" s="2" t="s">
        <v>303</v>
      </c>
      <c r="AB91" s="2" t="s">
        <v>320</v>
      </c>
      <c r="AI91" s="5"/>
      <c r="AJ91" s="5"/>
      <c r="AK91" s="5"/>
      <c r="AL91" s="5"/>
      <c r="AM91" s="5"/>
      <c r="AN91" s="5"/>
      <c r="AO91" s="5"/>
    </row>
    <row r="92" spans="4:41" ht="38.25" x14ac:dyDescent="0.2">
      <c r="D92" s="2" t="s">
        <v>163</v>
      </c>
      <c r="E92" s="2" t="s">
        <v>56</v>
      </c>
      <c r="J92" s="2" t="s">
        <v>163</v>
      </c>
      <c r="K92" s="47">
        <v>0.10879999999999999</v>
      </c>
      <c r="L92" s="47">
        <v>8.4699999999999998E-2</v>
      </c>
      <c r="M92" s="47">
        <v>2.8199999999999999E-2</v>
      </c>
      <c r="N92" s="47">
        <v>1.43E-2</v>
      </c>
      <c r="O92" s="47"/>
      <c r="P92" s="2" t="s">
        <v>163</v>
      </c>
      <c r="R92" s="2" t="s">
        <v>335</v>
      </c>
      <c r="S92" s="2" t="s">
        <v>275</v>
      </c>
      <c r="T92" s="12" t="s">
        <v>262</v>
      </c>
      <c r="U92" s="12" t="s">
        <v>277</v>
      </c>
      <c r="V92" s="12"/>
      <c r="W92" s="2" t="s">
        <v>163</v>
      </c>
      <c r="X92" s="12">
        <v>0</v>
      </c>
      <c r="Y92" s="12"/>
      <c r="Z92" s="2" t="s">
        <v>163</v>
      </c>
      <c r="AA92" s="2" t="s">
        <v>304</v>
      </c>
      <c r="AB92" s="5"/>
      <c r="AC92" s="5"/>
      <c r="AD92" s="5"/>
      <c r="AE92" s="5"/>
      <c r="AF92" s="5"/>
      <c r="AG92" s="5"/>
      <c r="AI92" s="5"/>
      <c r="AJ92" s="5"/>
      <c r="AK92" s="5"/>
      <c r="AL92" s="5"/>
      <c r="AM92" s="5"/>
      <c r="AN92" s="5"/>
      <c r="AO92" s="5"/>
    </row>
    <row r="93" spans="4:41" x14ac:dyDescent="0.2">
      <c r="D93" s="2" t="s">
        <v>164</v>
      </c>
      <c r="E93" s="2" t="s">
        <v>56</v>
      </c>
      <c r="J93" s="2" t="s">
        <v>164</v>
      </c>
      <c r="K93" s="47">
        <v>0.1211</v>
      </c>
      <c r="L93" s="47">
        <v>9.06E-2</v>
      </c>
      <c r="M93" s="47">
        <v>3.1199999999999999E-2</v>
      </c>
      <c r="N93" s="47">
        <v>1.8499999999999999E-2</v>
      </c>
      <c r="O93" s="47"/>
      <c r="P93" s="2" t="s">
        <v>164</v>
      </c>
      <c r="R93" s="2" t="s">
        <v>39</v>
      </c>
      <c r="S93" s="12"/>
      <c r="T93" s="12" t="s">
        <v>262</v>
      </c>
      <c r="U93" s="12" t="s">
        <v>262</v>
      </c>
      <c r="V93" s="12"/>
      <c r="W93" s="2" t="s">
        <v>164</v>
      </c>
      <c r="X93" s="12">
        <v>2</v>
      </c>
      <c r="Y93" s="12"/>
      <c r="Z93" s="2" t="s">
        <v>164</v>
      </c>
      <c r="AA93" s="2" t="s">
        <v>290</v>
      </c>
      <c r="AI93" s="5"/>
      <c r="AJ93" s="5"/>
      <c r="AK93" s="5"/>
      <c r="AL93" s="5"/>
      <c r="AM93" s="5"/>
      <c r="AN93" s="5"/>
      <c r="AO93" s="5"/>
    </row>
    <row r="94" spans="4:41" x14ac:dyDescent="0.2">
      <c r="D94" s="2" t="s">
        <v>165</v>
      </c>
      <c r="E94" s="2" t="s">
        <v>56</v>
      </c>
      <c r="J94" s="2" t="s">
        <v>165</v>
      </c>
      <c r="K94" s="47">
        <v>0.12759999999999999</v>
      </c>
      <c r="L94" s="47">
        <v>9.4799999999999995E-2</v>
      </c>
      <c r="M94" s="47">
        <v>3.2899999999999999E-2</v>
      </c>
      <c r="N94" s="47">
        <v>1.9900000000000001E-2</v>
      </c>
      <c r="O94" s="47"/>
      <c r="P94" s="2" t="s">
        <v>165</v>
      </c>
      <c r="R94" s="2" t="s">
        <v>39</v>
      </c>
      <c r="S94" s="12"/>
      <c r="T94" s="12" t="s">
        <v>262</v>
      </c>
      <c r="U94" s="12" t="s">
        <v>262</v>
      </c>
      <c r="V94" s="12"/>
      <c r="W94" s="2" t="s">
        <v>165</v>
      </c>
      <c r="X94" s="12">
        <v>2</v>
      </c>
      <c r="Y94" s="12"/>
      <c r="Z94" s="2" t="s">
        <v>165</v>
      </c>
      <c r="AA94" s="2" t="s">
        <v>290</v>
      </c>
      <c r="AI94" s="5"/>
      <c r="AJ94" s="5"/>
      <c r="AK94" s="5"/>
      <c r="AL94" s="5"/>
      <c r="AM94" s="5"/>
      <c r="AN94" s="5"/>
      <c r="AO94" s="5"/>
    </row>
    <row r="95" spans="4:41" x14ac:dyDescent="0.2">
      <c r="D95" s="2" t="s">
        <v>166</v>
      </c>
      <c r="E95" s="2" t="s">
        <v>56</v>
      </c>
      <c r="J95" s="2" t="s">
        <v>166</v>
      </c>
      <c r="K95" s="47">
        <v>9.3700000000000006E-2</v>
      </c>
      <c r="L95" s="47">
        <v>6.9599999999999995E-2</v>
      </c>
      <c r="M95" s="47">
        <v>2.41E-2</v>
      </c>
      <c r="N95" s="47">
        <v>1.46E-2</v>
      </c>
      <c r="O95" s="47"/>
      <c r="P95" s="2" t="s">
        <v>166</v>
      </c>
      <c r="R95" s="2" t="s">
        <v>39</v>
      </c>
      <c r="S95" s="12"/>
      <c r="T95" s="12" t="s">
        <v>262</v>
      </c>
      <c r="U95" s="12" t="s">
        <v>262</v>
      </c>
      <c r="V95" s="12"/>
      <c r="W95" s="2" t="s">
        <v>166</v>
      </c>
      <c r="X95" s="12">
        <v>2</v>
      </c>
      <c r="Y95" s="12"/>
      <c r="Z95" s="2" t="s">
        <v>166</v>
      </c>
      <c r="AA95" s="2" t="s">
        <v>290</v>
      </c>
      <c r="AI95" s="5"/>
      <c r="AJ95" s="5"/>
      <c r="AK95" s="5"/>
      <c r="AL95" s="5"/>
      <c r="AM95" s="5"/>
      <c r="AN95" s="5"/>
      <c r="AO95" s="5"/>
    </row>
    <row r="96" spans="4:41" x14ac:dyDescent="0.2">
      <c r="D96" s="2" t="s">
        <v>167</v>
      </c>
      <c r="E96" s="2" t="s">
        <v>56</v>
      </c>
      <c r="J96" s="2" t="s">
        <v>167</v>
      </c>
      <c r="K96" s="47">
        <v>0.12889999999999999</v>
      </c>
      <c r="L96" s="47">
        <v>0.1007</v>
      </c>
      <c r="M96" s="47">
        <v>3.3399999999999999E-2</v>
      </c>
      <c r="N96" s="47">
        <v>1.6799999999999999E-2</v>
      </c>
      <c r="O96" s="47"/>
      <c r="P96" s="2" t="s">
        <v>167</v>
      </c>
      <c r="R96" s="2" t="s">
        <v>39</v>
      </c>
      <c r="S96" s="12"/>
      <c r="T96" s="12" t="s">
        <v>262</v>
      </c>
      <c r="U96" s="12" t="s">
        <v>262</v>
      </c>
      <c r="V96" s="12"/>
      <c r="W96" s="2" t="s">
        <v>167</v>
      </c>
      <c r="X96" s="12">
        <v>0</v>
      </c>
      <c r="Y96" s="12"/>
      <c r="Z96" s="2" t="s">
        <v>167</v>
      </c>
      <c r="AA96" s="2" t="s">
        <v>290</v>
      </c>
      <c r="AI96" s="5"/>
      <c r="AJ96" s="5"/>
      <c r="AK96" s="5"/>
      <c r="AL96" s="5"/>
      <c r="AM96" s="5"/>
      <c r="AN96" s="5"/>
      <c r="AO96" s="5"/>
    </row>
    <row r="97" spans="4:42" x14ac:dyDescent="0.2">
      <c r="D97" s="2" t="s">
        <v>168</v>
      </c>
      <c r="E97" s="2" t="s">
        <v>56</v>
      </c>
      <c r="J97" s="2" t="s">
        <v>168</v>
      </c>
      <c r="K97" s="47">
        <v>0.1008</v>
      </c>
      <c r="L97" s="47">
        <v>8.1900000000000001E-2</v>
      </c>
      <c r="M97" s="47">
        <v>2.63E-2</v>
      </c>
      <c r="N97" s="47">
        <v>1.09E-2</v>
      </c>
      <c r="O97" s="47"/>
      <c r="P97" s="2" t="s">
        <v>168</v>
      </c>
      <c r="R97" s="2" t="s">
        <v>39</v>
      </c>
      <c r="S97" s="12"/>
      <c r="T97" s="12" t="s">
        <v>262</v>
      </c>
      <c r="U97" s="12" t="s">
        <v>262</v>
      </c>
      <c r="V97" s="12"/>
      <c r="W97" s="2" t="s">
        <v>168</v>
      </c>
      <c r="X97" s="12">
        <v>2</v>
      </c>
      <c r="Y97" s="12"/>
      <c r="Z97" s="2" t="s">
        <v>168</v>
      </c>
      <c r="AA97" s="2" t="s">
        <v>290</v>
      </c>
      <c r="AI97" s="5"/>
      <c r="AJ97" s="5"/>
      <c r="AK97" s="5"/>
      <c r="AL97" s="5"/>
      <c r="AM97" s="5"/>
      <c r="AN97" s="5"/>
      <c r="AO97" s="5"/>
    </row>
    <row r="98" spans="4:42" ht="25.5" x14ac:dyDescent="0.2">
      <c r="D98" s="2" t="s">
        <v>169</v>
      </c>
      <c r="E98" s="2" t="s">
        <v>56</v>
      </c>
      <c r="J98" s="2" t="s">
        <v>169</v>
      </c>
      <c r="K98" s="47">
        <v>0.1055</v>
      </c>
      <c r="L98" s="47">
        <v>8.2600000000000007E-2</v>
      </c>
      <c r="M98" s="47">
        <v>2.7300000000000001E-2</v>
      </c>
      <c r="N98" s="47">
        <v>1.3599999999999999E-2</v>
      </c>
      <c r="O98" s="47"/>
      <c r="P98" s="2" t="s">
        <v>169</v>
      </c>
      <c r="R98" s="2" t="s">
        <v>258</v>
      </c>
      <c r="S98" s="12"/>
      <c r="T98" s="12" t="s">
        <v>262</v>
      </c>
      <c r="U98" s="12" t="s">
        <v>268</v>
      </c>
      <c r="V98" s="12"/>
      <c r="W98" s="2" t="s">
        <v>169</v>
      </c>
      <c r="X98" s="12">
        <v>2</v>
      </c>
      <c r="Y98" s="12"/>
      <c r="Z98" s="2" t="s">
        <v>169</v>
      </c>
      <c r="AA98" s="2" t="s">
        <v>305</v>
      </c>
      <c r="AB98" s="2" t="s">
        <v>319</v>
      </c>
      <c r="AI98" s="5"/>
      <c r="AJ98" s="5"/>
      <c r="AK98" s="5"/>
      <c r="AL98" s="5"/>
      <c r="AM98" s="5"/>
      <c r="AN98" s="5"/>
      <c r="AO98" s="5"/>
    </row>
    <row r="99" spans="4:42" x14ac:dyDescent="0.2">
      <c r="D99" s="2" t="s">
        <v>170</v>
      </c>
      <c r="E99" s="2" t="s">
        <v>56</v>
      </c>
      <c r="J99" s="2" t="s">
        <v>170</v>
      </c>
      <c r="K99" s="47">
        <v>0.13059999999999999</v>
      </c>
      <c r="L99" s="47">
        <v>0.1022</v>
      </c>
      <c r="M99" s="47">
        <v>3.39E-2</v>
      </c>
      <c r="N99" s="47">
        <v>1.6799999999999999E-2</v>
      </c>
      <c r="O99" s="47"/>
      <c r="P99" s="2" t="s">
        <v>170</v>
      </c>
      <c r="R99" s="2" t="s">
        <v>39</v>
      </c>
      <c r="S99" s="12"/>
      <c r="T99" s="12" t="s">
        <v>262</v>
      </c>
      <c r="U99" s="12" t="s">
        <v>262</v>
      </c>
      <c r="V99" s="12"/>
      <c r="W99" s="2" t="s">
        <v>170</v>
      </c>
      <c r="X99" s="12">
        <v>0</v>
      </c>
      <c r="Y99" s="12"/>
      <c r="Z99" s="2" t="s">
        <v>170</v>
      </c>
      <c r="AA99" s="2" t="s">
        <v>290</v>
      </c>
      <c r="AI99" s="5"/>
      <c r="AJ99" s="5"/>
      <c r="AK99" s="5"/>
      <c r="AL99" s="5"/>
      <c r="AM99" s="5"/>
      <c r="AN99" s="5"/>
      <c r="AO99" s="5"/>
    </row>
    <row r="100" spans="4:42" x14ac:dyDescent="0.2">
      <c r="D100" s="2" t="s">
        <v>171</v>
      </c>
      <c r="E100" s="2" t="s">
        <v>56</v>
      </c>
      <c r="J100" s="2" t="s">
        <v>171</v>
      </c>
      <c r="K100" s="47">
        <v>9.7799999999999998E-2</v>
      </c>
      <c r="L100" s="47">
        <v>7.5999999999999998E-2</v>
      </c>
      <c r="M100" s="47">
        <v>2.53E-2</v>
      </c>
      <c r="N100" s="47">
        <v>1.2999999999999999E-2</v>
      </c>
      <c r="O100" s="47"/>
      <c r="P100" s="2" t="s">
        <v>171</v>
      </c>
      <c r="R100" s="2" t="s">
        <v>39</v>
      </c>
      <c r="S100" s="12"/>
      <c r="T100" s="12" t="s">
        <v>262</v>
      </c>
      <c r="U100" s="12" t="s">
        <v>282</v>
      </c>
      <c r="V100" s="12"/>
      <c r="W100" s="2" t="s">
        <v>171</v>
      </c>
      <c r="X100" s="12">
        <v>0</v>
      </c>
      <c r="Y100" s="12"/>
      <c r="Z100" s="2" t="s">
        <v>171</v>
      </c>
      <c r="AA100" s="2" t="s">
        <v>290</v>
      </c>
      <c r="AI100" s="5"/>
      <c r="AJ100" s="5"/>
      <c r="AK100" s="5"/>
      <c r="AL100" s="5"/>
      <c r="AM100" s="5"/>
      <c r="AN100" s="5"/>
      <c r="AO100" s="5"/>
    </row>
    <row r="101" spans="4:42" x14ac:dyDescent="0.2">
      <c r="D101" s="2" t="s">
        <v>172</v>
      </c>
      <c r="E101" s="2" t="s">
        <v>56</v>
      </c>
      <c r="J101" s="2" t="s">
        <v>172</v>
      </c>
      <c r="K101" s="47">
        <v>0.12790000000000001</v>
      </c>
      <c r="L101" s="47">
        <v>0.1124</v>
      </c>
      <c r="M101" s="47">
        <v>3.3700000000000001E-2</v>
      </c>
      <c r="N101" s="47">
        <v>8.0000000000000002E-3</v>
      </c>
      <c r="O101" s="47"/>
      <c r="P101" s="2" t="s">
        <v>172</v>
      </c>
      <c r="R101" s="2" t="s">
        <v>39</v>
      </c>
      <c r="S101" s="12"/>
      <c r="T101" s="12" t="s">
        <v>262</v>
      </c>
      <c r="U101" s="12" t="s">
        <v>262</v>
      </c>
      <c r="V101" s="12"/>
      <c r="W101" s="2" t="s">
        <v>172</v>
      </c>
      <c r="X101" s="12">
        <v>0</v>
      </c>
      <c r="Y101" s="12"/>
      <c r="Z101" s="2" t="s">
        <v>172</v>
      </c>
      <c r="AA101" s="2" t="s">
        <v>290</v>
      </c>
      <c r="AI101" s="5"/>
      <c r="AJ101" s="5"/>
      <c r="AK101" s="5"/>
      <c r="AL101" s="5"/>
      <c r="AM101" s="5"/>
      <c r="AN101" s="5"/>
      <c r="AO101" s="5"/>
    </row>
    <row r="102" spans="4:42" x14ac:dyDescent="0.2">
      <c r="D102" s="2" t="s">
        <v>173</v>
      </c>
      <c r="E102" s="2" t="s">
        <v>56</v>
      </c>
      <c r="J102" s="2" t="s">
        <v>173</v>
      </c>
      <c r="K102" s="47">
        <v>0.12859999999999999</v>
      </c>
      <c r="L102" s="47">
        <v>0.1128</v>
      </c>
      <c r="M102" s="47">
        <v>3.3799999999999997E-2</v>
      </c>
      <c r="N102" s="47">
        <v>8.0999999999999996E-3</v>
      </c>
      <c r="O102" s="47"/>
      <c r="P102" s="2" t="s">
        <v>173</v>
      </c>
      <c r="R102" s="2" t="s">
        <v>39</v>
      </c>
      <c r="S102" s="12"/>
      <c r="T102" s="12" t="s">
        <v>262</v>
      </c>
      <c r="U102" s="12" t="s">
        <v>262</v>
      </c>
      <c r="V102" s="12"/>
      <c r="W102" s="2" t="s">
        <v>173</v>
      </c>
      <c r="X102" s="12">
        <v>0</v>
      </c>
      <c r="Y102" s="12"/>
      <c r="Z102" s="2" t="s">
        <v>173</v>
      </c>
      <c r="AA102" s="2" t="s">
        <v>290</v>
      </c>
      <c r="AI102" s="5"/>
      <c r="AJ102" s="5"/>
      <c r="AK102" s="5"/>
      <c r="AL102" s="5"/>
      <c r="AM102" s="5"/>
      <c r="AN102" s="5"/>
      <c r="AO102" s="5"/>
    </row>
    <row r="103" spans="4:42" x14ac:dyDescent="0.2">
      <c r="D103" s="2" t="s">
        <v>174</v>
      </c>
      <c r="E103" s="2" t="s">
        <v>56</v>
      </c>
      <c r="J103" s="2" t="s">
        <v>174</v>
      </c>
      <c r="K103" s="47">
        <v>0.1265</v>
      </c>
      <c r="L103" s="47">
        <v>9.5699999999999993E-2</v>
      </c>
      <c r="M103" s="47">
        <v>3.2599999999999997E-2</v>
      </c>
      <c r="N103" s="47">
        <v>1.8599999999999998E-2</v>
      </c>
      <c r="O103" s="47"/>
      <c r="P103" s="2" t="s">
        <v>174</v>
      </c>
      <c r="R103" s="2" t="s">
        <v>39</v>
      </c>
      <c r="S103" s="12"/>
      <c r="T103" s="12" t="s">
        <v>262</v>
      </c>
      <c r="U103" s="12" t="s">
        <v>282</v>
      </c>
      <c r="V103" s="12"/>
      <c r="W103" s="2" t="s">
        <v>174</v>
      </c>
      <c r="X103" s="12">
        <v>2</v>
      </c>
      <c r="Y103" s="12"/>
      <c r="Z103" s="2" t="s">
        <v>174</v>
      </c>
      <c r="AA103" s="2" t="s">
        <v>290</v>
      </c>
      <c r="AB103" s="5"/>
      <c r="AC103" s="5"/>
      <c r="AD103" s="5"/>
      <c r="AE103" s="5"/>
      <c r="AF103" s="5"/>
      <c r="AG103" s="5"/>
      <c r="AI103" s="5"/>
      <c r="AJ103" s="5"/>
      <c r="AK103" s="5"/>
      <c r="AL103" s="5"/>
      <c r="AM103" s="5"/>
      <c r="AN103" s="5"/>
      <c r="AO103" s="5"/>
    </row>
    <row r="104" spans="4:42" x14ac:dyDescent="0.2">
      <c r="D104" s="2" t="s">
        <v>175</v>
      </c>
      <c r="E104" s="2" t="s">
        <v>56</v>
      </c>
      <c r="J104" s="2" t="s">
        <v>175</v>
      </c>
      <c r="K104" s="47">
        <v>0.1293</v>
      </c>
      <c r="L104" s="47">
        <v>0.10100000000000001</v>
      </c>
      <c r="M104" s="47">
        <v>3.3500000000000002E-2</v>
      </c>
      <c r="N104" s="47">
        <v>1.6799999999999999E-2</v>
      </c>
      <c r="O104" s="47"/>
      <c r="P104" s="2" t="s">
        <v>175</v>
      </c>
      <c r="R104" s="2" t="s">
        <v>39</v>
      </c>
      <c r="S104" s="12"/>
      <c r="T104" s="12" t="s">
        <v>262</v>
      </c>
      <c r="U104" s="12" t="s">
        <v>262</v>
      </c>
      <c r="V104" s="12"/>
      <c r="W104" s="2" t="s">
        <v>175</v>
      </c>
      <c r="X104" s="12">
        <v>0</v>
      </c>
      <c r="Y104" s="12"/>
      <c r="Z104" s="2" t="s">
        <v>175</v>
      </c>
      <c r="AA104" s="2" t="s">
        <v>290</v>
      </c>
      <c r="AI104" s="5"/>
      <c r="AJ104" s="5"/>
      <c r="AK104" s="5"/>
      <c r="AL104" s="5"/>
      <c r="AM104" s="5"/>
      <c r="AN104" s="5"/>
      <c r="AO104" s="5"/>
    </row>
    <row r="105" spans="4:42" x14ac:dyDescent="0.2">
      <c r="D105" s="2" t="s">
        <v>176</v>
      </c>
      <c r="E105" s="2" t="s">
        <v>56</v>
      </c>
      <c r="J105" s="2" t="s">
        <v>176</v>
      </c>
      <c r="K105" s="47">
        <v>0.10979999999999999</v>
      </c>
      <c r="L105" s="47">
        <v>8.2900000000000001E-2</v>
      </c>
      <c r="M105" s="47">
        <v>2.8299999999999999E-2</v>
      </c>
      <c r="N105" s="47">
        <v>1.6199999999999999E-2</v>
      </c>
      <c r="O105" s="47"/>
      <c r="P105" s="2" t="s">
        <v>176</v>
      </c>
      <c r="R105" s="2" t="s">
        <v>39</v>
      </c>
      <c r="S105" s="12"/>
      <c r="T105" s="12" t="s">
        <v>262</v>
      </c>
      <c r="U105" s="12" t="s">
        <v>262</v>
      </c>
      <c r="V105" s="12"/>
      <c r="W105" s="2" t="s">
        <v>176</v>
      </c>
      <c r="X105" s="12">
        <v>1.9971830989999999</v>
      </c>
      <c r="Y105" s="12"/>
      <c r="Z105" s="2" t="s">
        <v>176</v>
      </c>
      <c r="AA105" s="2" t="s">
        <v>290</v>
      </c>
      <c r="AI105" s="5"/>
      <c r="AJ105" s="5"/>
      <c r="AK105" s="5"/>
      <c r="AL105" s="5"/>
      <c r="AM105" s="5"/>
      <c r="AN105" s="5"/>
      <c r="AO105" s="5"/>
    </row>
    <row r="106" spans="4:42" x14ac:dyDescent="0.2">
      <c r="D106" s="2" t="s">
        <v>177</v>
      </c>
      <c r="E106" s="2" t="s">
        <v>56</v>
      </c>
      <c r="J106" s="2" t="s">
        <v>177</v>
      </c>
      <c r="K106" s="47">
        <v>0.1045</v>
      </c>
      <c r="L106" s="47">
        <v>8.14E-2</v>
      </c>
      <c r="M106" s="47">
        <v>2.7099999999999999E-2</v>
      </c>
      <c r="N106" s="47">
        <v>1.38E-2</v>
      </c>
      <c r="O106" s="47"/>
      <c r="P106" s="2" t="s">
        <v>177</v>
      </c>
      <c r="R106" s="2" t="s">
        <v>39</v>
      </c>
      <c r="S106" s="12"/>
      <c r="T106" s="12" t="s">
        <v>262</v>
      </c>
      <c r="U106" s="12" t="s">
        <v>262</v>
      </c>
      <c r="V106" s="12"/>
      <c r="W106" s="2" t="s">
        <v>177</v>
      </c>
      <c r="X106" s="12">
        <v>2</v>
      </c>
      <c r="Y106" s="12"/>
      <c r="Z106" s="2" t="s">
        <v>177</v>
      </c>
      <c r="AA106" s="2" t="s">
        <v>290</v>
      </c>
      <c r="AI106" s="5"/>
      <c r="AJ106" s="5"/>
      <c r="AK106" s="5"/>
      <c r="AL106" s="5"/>
      <c r="AM106" s="5"/>
      <c r="AN106" s="5"/>
      <c r="AO106" s="5"/>
    </row>
    <row r="107" spans="4:42" x14ac:dyDescent="0.2">
      <c r="D107" s="2" t="s">
        <v>178</v>
      </c>
      <c r="E107" s="2" t="s">
        <v>56</v>
      </c>
      <c r="J107" s="2" t="s">
        <v>178</v>
      </c>
      <c r="K107" s="47">
        <v>8.7599999999999997E-2</v>
      </c>
      <c r="L107" s="47">
        <v>6.9500000000000006E-2</v>
      </c>
      <c r="M107" s="47">
        <v>2.2700000000000001E-2</v>
      </c>
      <c r="N107" s="47">
        <v>1.06E-2</v>
      </c>
      <c r="O107" s="47"/>
      <c r="P107" s="2" t="s">
        <v>178</v>
      </c>
      <c r="R107" s="2" t="s">
        <v>39</v>
      </c>
      <c r="S107" s="12"/>
      <c r="T107" s="12" t="s">
        <v>262</v>
      </c>
      <c r="U107" s="12" t="s">
        <v>262</v>
      </c>
      <c r="V107" s="12"/>
      <c r="W107" s="2" t="s">
        <v>178</v>
      </c>
      <c r="X107" s="12">
        <v>2</v>
      </c>
      <c r="Y107" s="12"/>
      <c r="Z107" s="2" t="s">
        <v>178</v>
      </c>
      <c r="AA107" s="2" t="s">
        <v>290</v>
      </c>
      <c r="AI107" s="5"/>
      <c r="AJ107" s="5"/>
      <c r="AK107" s="5"/>
      <c r="AL107" s="5"/>
      <c r="AM107" s="5"/>
      <c r="AN107" s="5"/>
      <c r="AO107" s="5"/>
    </row>
    <row r="108" spans="4:42" x14ac:dyDescent="0.2">
      <c r="D108" s="2" t="s">
        <v>179</v>
      </c>
      <c r="E108" s="2" t="s">
        <v>56</v>
      </c>
      <c r="J108" s="2" t="s">
        <v>179</v>
      </c>
      <c r="K108" s="47">
        <v>0.13200000000000001</v>
      </c>
      <c r="L108" s="47">
        <v>0.10299999999999999</v>
      </c>
      <c r="M108" s="47">
        <v>3.4200000000000001E-2</v>
      </c>
      <c r="N108" s="47">
        <v>1.72E-2</v>
      </c>
      <c r="O108" s="47"/>
      <c r="P108" s="2" t="s">
        <v>179</v>
      </c>
      <c r="R108" s="2" t="s">
        <v>39</v>
      </c>
      <c r="S108" s="12"/>
      <c r="T108" s="12" t="s">
        <v>262</v>
      </c>
      <c r="U108" s="12" t="s">
        <v>262</v>
      </c>
      <c r="V108" s="12"/>
      <c r="W108" s="2" t="s">
        <v>179</v>
      </c>
      <c r="X108" s="12">
        <v>0</v>
      </c>
      <c r="Y108" s="12"/>
      <c r="Z108" s="2" t="s">
        <v>179</v>
      </c>
      <c r="AA108" s="2" t="s">
        <v>290</v>
      </c>
      <c r="AI108" s="5"/>
      <c r="AJ108" s="5"/>
      <c r="AK108" s="5"/>
      <c r="AL108" s="5"/>
      <c r="AM108" s="5"/>
      <c r="AN108" s="5"/>
      <c r="AO108" s="5"/>
    </row>
    <row r="109" spans="4:42" x14ac:dyDescent="0.2">
      <c r="D109" s="2" t="s">
        <v>180</v>
      </c>
      <c r="E109" s="2" t="s">
        <v>56</v>
      </c>
      <c r="J109" s="2" t="s">
        <v>180</v>
      </c>
      <c r="K109" s="47">
        <v>0.13059999999999999</v>
      </c>
      <c r="L109" s="47">
        <v>0.1004</v>
      </c>
      <c r="M109" s="47">
        <v>3.3799999999999997E-2</v>
      </c>
      <c r="N109" s="47">
        <v>1.8100000000000002E-2</v>
      </c>
      <c r="O109" s="47"/>
      <c r="P109" s="2" t="s">
        <v>180</v>
      </c>
      <c r="R109" s="2" t="s">
        <v>39</v>
      </c>
      <c r="S109" s="12"/>
      <c r="T109" s="12" t="s">
        <v>262</v>
      </c>
      <c r="U109" s="12" t="s">
        <v>282</v>
      </c>
      <c r="V109" s="12"/>
      <c r="W109" s="2" t="s">
        <v>180</v>
      </c>
      <c r="X109" s="12">
        <v>0</v>
      </c>
      <c r="Y109" s="12"/>
      <c r="Z109" s="2" t="s">
        <v>180</v>
      </c>
      <c r="AA109" s="2" t="s">
        <v>290</v>
      </c>
      <c r="AI109" s="5"/>
      <c r="AJ109" s="5"/>
      <c r="AK109" s="5"/>
      <c r="AL109" s="5"/>
      <c r="AM109" s="5"/>
      <c r="AN109" s="5"/>
      <c r="AO109" s="5"/>
    </row>
    <row r="110" spans="4:42" ht="35.25" customHeight="1" x14ac:dyDescent="0.2">
      <c r="D110" s="2" t="s">
        <v>181</v>
      </c>
      <c r="E110" s="2" t="s">
        <v>56</v>
      </c>
      <c r="J110" s="2" t="s">
        <v>181</v>
      </c>
      <c r="K110" s="47">
        <v>0.112</v>
      </c>
      <c r="L110" s="47">
        <v>8.4000000000000005E-2</v>
      </c>
      <c r="M110" s="47">
        <v>2.9100000000000001E-2</v>
      </c>
      <c r="N110" s="47">
        <v>1.6899999999999998E-2</v>
      </c>
      <c r="O110" s="47"/>
      <c r="P110" s="2" t="s">
        <v>181</v>
      </c>
      <c r="R110" s="2" t="s">
        <v>39</v>
      </c>
      <c r="S110" s="12"/>
      <c r="T110" s="12" t="s">
        <v>262</v>
      </c>
      <c r="U110" s="12" t="s">
        <v>262</v>
      </c>
      <c r="V110" s="12"/>
      <c r="W110" s="2" t="s">
        <v>181</v>
      </c>
      <c r="X110" s="12">
        <v>2</v>
      </c>
      <c r="Y110" s="12"/>
      <c r="Z110" s="2" t="s">
        <v>181</v>
      </c>
      <c r="AA110" s="2" t="s">
        <v>290</v>
      </c>
      <c r="AB110" s="13"/>
      <c r="AC110" s="13"/>
      <c r="AD110" s="13"/>
      <c r="AE110" s="13"/>
      <c r="AF110" s="13"/>
      <c r="AG110" s="13"/>
      <c r="AI110" s="13"/>
      <c r="AJ110" s="13"/>
      <c r="AK110" s="13"/>
      <c r="AL110" s="13"/>
      <c r="AM110" s="13"/>
      <c r="AN110" s="13"/>
      <c r="AO110" s="13"/>
      <c r="AP110" s="13"/>
    </row>
    <row r="111" spans="4:42" ht="33" customHeight="1" x14ac:dyDescent="0.2">
      <c r="D111" s="2" t="s">
        <v>182</v>
      </c>
      <c r="E111" s="2" t="s">
        <v>56</v>
      </c>
      <c r="J111" s="2" t="s">
        <v>182</v>
      </c>
      <c r="K111" s="47">
        <v>0.1333</v>
      </c>
      <c r="L111" s="47">
        <v>0.1192</v>
      </c>
      <c r="M111" s="47">
        <v>3.5099999999999999E-2</v>
      </c>
      <c r="N111" s="47">
        <v>6.8999999999999999E-3</v>
      </c>
      <c r="O111" s="47"/>
      <c r="P111" s="2" t="s">
        <v>182</v>
      </c>
      <c r="R111" s="2" t="s">
        <v>259</v>
      </c>
      <c r="S111" s="12"/>
      <c r="T111" s="12" t="s">
        <v>262</v>
      </c>
      <c r="U111" s="12" t="s">
        <v>269</v>
      </c>
      <c r="V111" s="12"/>
      <c r="W111" s="2" t="s">
        <v>182</v>
      </c>
      <c r="X111" s="12">
        <v>2</v>
      </c>
      <c r="Y111" s="12"/>
      <c r="Z111" s="2" t="s">
        <v>182</v>
      </c>
      <c r="AA111" s="2" t="s">
        <v>306</v>
      </c>
      <c r="AB111" s="13" t="s">
        <v>321</v>
      </c>
      <c r="AC111" s="13"/>
      <c r="AD111" s="13"/>
      <c r="AE111" s="13"/>
      <c r="AF111" s="13"/>
      <c r="AG111" s="13"/>
      <c r="AI111" s="13"/>
      <c r="AJ111" s="13"/>
      <c r="AK111" s="13"/>
      <c r="AL111" s="13"/>
      <c r="AM111" s="13"/>
      <c r="AN111" s="13"/>
      <c r="AO111" s="13"/>
      <c r="AP111" s="13"/>
    </row>
    <row r="112" spans="4:42" x14ac:dyDescent="0.2">
      <c r="D112" s="2" t="s">
        <v>183</v>
      </c>
      <c r="E112" s="2" t="s">
        <v>56</v>
      </c>
      <c r="J112" s="2" t="s">
        <v>183</v>
      </c>
      <c r="K112" s="47">
        <v>0.1241</v>
      </c>
      <c r="L112" s="47">
        <v>9.7100000000000006E-2</v>
      </c>
      <c r="M112" s="47">
        <v>3.2199999999999999E-2</v>
      </c>
      <c r="N112" s="47">
        <v>1.6E-2</v>
      </c>
      <c r="O112" s="47"/>
      <c r="P112" s="2" t="s">
        <v>183</v>
      </c>
      <c r="R112" s="2" t="s">
        <v>39</v>
      </c>
      <c r="S112" s="12"/>
      <c r="T112" s="12" t="s">
        <v>262</v>
      </c>
      <c r="U112" s="12" t="s">
        <v>262</v>
      </c>
      <c r="V112" s="12"/>
      <c r="W112" s="2" t="s">
        <v>183</v>
      </c>
      <c r="X112" s="12">
        <v>2</v>
      </c>
      <c r="Y112" s="12"/>
      <c r="Z112" s="2" t="s">
        <v>183</v>
      </c>
      <c r="AA112" s="2" t="s">
        <v>290</v>
      </c>
      <c r="AI112" s="5"/>
      <c r="AJ112" s="5"/>
      <c r="AK112" s="5"/>
      <c r="AL112" s="5"/>
      <c r="AM112" s="5"/>
      <c r="AN112" s="5"/>
      <c r="AO112" s="5"/>
    </row>
    <row r="113" spans="4:42" x14ac:dyDescent="0.2">
      <c r="D113" s="2" t="s">
        <v>184</v>
      </c>
      <c r="E113" s="2" t="s">
        <v>56</v>
      </c>
      <c r="J113" s="2" t="s">
        <v>184</v>
      </c>
      <c r="K113" s="47">
        <v>0.123</v>
      </c>
      <c r="L113" s="47">
        <v>9.6000000000000002E-2</v>
      </c>
      <c r="M113" s="47">
        <v>3.1899999999999998E-2</v>
      </c>
      <c r="N113" s="47">
        <v>1.61E-2</v>
      </c>
      <c r="O113" s="47"/>
      <c r="P113" s="2" t="s">
        <v>184</v>
      </c>
      <c r="R113" s="2" t="s">
        <v>39</v>
      </c>
      <c r="S113" s="12"/>
      <c r="T113" s="12" t="s">
        <v>262</v>
      </c>
      <c r="U113" s="12" t="s">
        <v>262</v>
      </c>
      <c r="V113" s="12"/>
      <c r="W113" s="2" t="s">
        <v>184</v>
      </c>
      <c r="X113" s="12">
        <v>2</v>
      </c>
      <c r="Y113" s="12"/>
      <c r="Z113" s="2" t="s">
        <v>184</v>
      </c>
      <c r="AA113" s="2" t="s">
        <v>290</v>
      </c>
      <c r="AB113" s="5"/>
      <c r="AC113" s="5"/>
      <c r="AD113" s="5"/>
      <c r="AE113" s="5"/>
      <c r="AF113" s="5"/>
      <c r="AG113" s="5"/>
      <c r="AI113" s="5"/>
      <c r="AJ113" s="5"/>
      <c r="AK113" s="5"/>
      <c r="AL113" s="5"/>
      <c r="AM113" s="5"/>
      <c r="AN113" s="5"/>
      <c r="AO113" s="5"/>
    </row>
    <row r="114" spans="4:42" x14ac:dyDescent="0.2">
      <c r="D114" s="2" t="s">
        <v>185</v>
      </c>
      <c r="E114" s="2" t="s">
        <v>56</v>
      </c>
      <c r="J114" s="2" t="s">
        <v>185</v>
      </c>
      <c r="K114" s="47">
        <v>1.55E-2</v>
      </c>
      <c r="L114" s="47">
        <v>9.0499999999999997E-2</v>
      </c>
      <c r="M114" s="47">
        <v>2.98E-2</v>
      </c>
      <c r="N114" s="47">
        <v>1.43E-2</v>
      </c>
      <c r="O114" s="47"/>
      <c r="P114" s="2" t="s">
        <v>185</v>
      </c>
      <c r="R114" s="2" t="s">
        <v>39</v>
      </c>
      <c r="S114" s="12"/>
      <c r="T114" s="12" t="s">
        <v>262</v>
      </c>
      <c r="U114" s="12" t="s">
        <v>262</v>
      </c>
      <c r="V114" s="12"/>
      <c r="W114" s="2" t="s">
        <v>185</v>
      </c>
      <c r="X114" s="12">
        <v>2</v>
      </c>
      <c r="Y114" s="12"/>
      <c r="Z114" s="2" t="s">
        <v>185</v>
      </c>
      <c r="AA114" s="2" t="s">
        <v>290</v>
      </c>
      <c r="AB114" s="5"/>
      <c r="AC114" s="5"/>
      <c r="AD114" s="5"/>
      <c r="AE114" s="5"/>
      <c r="AF114" s="5"/>
      <c r="AG114" s="5"/>
      <c r="AI114" s="5"/>
      <c r="AJ114" s="5"/>
      <c r="AK114" s="5"/>
      <c r="AL114" s="5"/>
      <c r="AM114" s="5"/>
      <c r="AN114" s="5"/>
      <c r="AO114" s="5"/>
    </row>
    <row r="115" spans="4:42" x14ac:dyDescent="0.2">
      <c r="D115" s="2" t="s">
        <v>186</v>
      </c>
      <c r="E115" s="2" t="s">
        <v>56</v>
      </c>
      <c r="J115" s="2" t="s">
        <v>186</v>
      </c>
      <c r="K115" s="47">
        <v>0.1085</v>
      </c>
      <c r="L115" s="47">
        <v>8.4500000000000006E-2</v>
      </c>
      <c r="M115" s="47">
        <v>2.81E-2</v>
      </c>
      <c r="N115" s="47">
        <v>1.43E-2</v>
      </c>
      <c r="O115" s="47"/>
      <c r="P115" s="2" t="s">
        <v>186</v>
      </c>
      <c r="R115" s="2" t="s">
        <v>39</v>
      </c>
      <c r="S115" s="12"/>
      <c r="T115" s="12" t="s">
        <v>262</v>
      </c>
      <c r="U115" s="12" t="s">
        <v>262</v>
      </c>
      <c r="V115" s="12"/>
      <c r="W115" s="2" t="s">
        <v>186</v>
      </c>
      <c r="X115" s="12">
        <v>0</v>
      </c>
      <c r="Y115" s="12"/>
      <c r="Z115" s="2" t="s">
        <v>186</v>
      </c>
      <c r="AA115" s="2" t="s">
        <v>290</v>
      </c>
      <c r="AI115" s="5"/>
      <c r="AJ115" s="5"/>
      <c r="AK115" s="5"/>
      <c r="AL115" s="5"/>
      <c r="AM115" s="5"/>
      <c r="AN115" s="5"/>
      <c r="AO115" s="5"/>
    </row>
    <row r="116" spans="4:42" x14ac:dyDescent="0.2">
      <c r="D116" s="2" t="s">
        <v>187</v>
      </c>
      <c r="E116" s="2" t="s">
        <v>56</v>
      </c>
      <c r="J116" s="2" t="s">
        <v>187</v>
      </c>
      <c r="K116" s="47">
        <v>4.3771000000000004</v>
      </c>
      <c r="L116" s="47">
        <v>8.7900000000000006E-2</v>
      </c>
      <c r="M116" s="47">
        <v>2.7099999999999999E-2</v>
      </c>
      <c r="N116" s="47">
        <v>8.6E-3</v>
      </c>
      <c r="O116" s="47"/>
      <c r="P116" s="2" t="s">
        <v>187</v>
      </c>
      <c r="R116" s="2" t="s">
        <v>39</v>
      </c>
      <c r="S116" s="12"/>
      <c r="T116" s="12" t="s">
        <v>262</v>
      </c>
      <c r="U116" s="12" t="s">
        <v>262</v>
      </c>
      <c r="V116" s="12"/>
      <c r="W116" s="2" t="s">
        <v>187</v>
      </c>
      <c r="X116" s="12">
        <v>2</v>
      </c>
      <c r="Y116" s="12"/>
      <c r="Z116" s="2" t="s">
        <v>187</v>
      </c>
      <c r="AA116" s="2" t="s">
        <v>290</v>
      </c>
      <c r="AI116" s="5"/>
      <c r="AJ116" s="5"/>
      <c r="AK116" s="5"/>
      <c r="AL116" s="5"/>
      <c r="AM116" s="5"/>
      <c r="AN116" s="5"/>
      <c r="AO116" s="5"/>
    </row>
    <row r="117" spans="4:42" x14ac:dyDescent="0.2">
      <c r="D117" s="2" t="s">
        <v>188</v>
      </c>
      <c r="E117" s="2" t="s">
        <v>56</v>
      </c>
      <c r="J117" s="2" t="s">
        <v>188</v>
      </c>
      <c r="K117" s="47">
        <v>0.1303</v>
      </c>
      <c r="L117" s="47">
        <v>0.1195</v>
      </c>
      <c r="M117" s="47">
        <v>3.4500000000000003E-2</v>
      </c>
      <c r="N117" s="47">
        <v>4.5999999999999999E-3</v>
      </c>
      <c r="O117" s="47"/>
      <c r="P117" s="2" t="s">
        <v>188</v>
      </c>
      <c r="R117" s="2" t="s">
        <v>39</v>
      </c>
      <c r="S117" s="12"/>
      <c r="T117" s="12" t="s">
        <v>262</v>
      </c>
      <c r="U117" s="12" t="s">
        <v>262</v>
      </c>
      <c r="V117" s="12"/>
      <c r="W117" s="2" t="s">
        <v>188</v>
      </c>
      <c r="X117" s="12">
        <v>0</v>
      </c>
      <c r="Y117" s="12"/>
      <c r="Z117" s="2" t="s">
        <v>188</v>
      </c>
      <c r="AA117" s="2" t="s">
        <v>290</v>
      </c>
      <c r="AI117" s="5"/>
      <c r="AJ117" s="5"/>
      <c r="AK117" s="5"/>
      <c r="AL117" s="5"/>
      <c r="AM117" s="5"/>
      <c r="AN117" s="5"/>
      <c r="AO117" s="5"/>
    </row>
    <row r="118" spans="4:42" x14ac:dyDescent="0.2">
      <c r="D118" s="2" t="s">
        <v>189</v>
      </c>
      <c r="E118" s="2" t="s">
        <v>56</v>
      </c>
      <c r="J118" s="2" t="s">
        <v>189</v>
      </c>
      <c r="K118" s="47">
        <v>0.12</v>
      </c>
      <c r="L118" s="47">
        <v>9.3799999999999994E-2</v>
      </c>
      <c r="M118" s="47">
        <v>3.1099999999999999E-2</v>
      </c>
      <c r="N118" s="47">
        <v>1.55E-2</v>
      </c>
      <c r="O118" s="47"/>
      <c r="P118" s="2" t="s">
        <v>189</v>
      </c>
      <c r="R118" s="2" t="s">
        <v>39</v>
      </c>
      <c r="S118" s="12"/>
      <c r="T118" s="12" t="s">
        <v>262</v>
      </c>
      <c r="U118" s="12" t="s">
        <v>262</v>
      </c>
      <c r="V118" s="12"/>
      <c r="W118" s="2" t="s">
        <v>189</v>
      </c>
      <c r="X118" s="12">
        <v>0</v>
      </c>
      <c r="Y118" s="12"/>
      <c r="Z118" s="2" t="s">
        <v>189</v>
      </c>
      <c r="AA118" s="2" t="s">
        <v>290</v>
      </c>
      <c r="AI118" s="5"/>
      <c r="AJ118" s="5"/>
      <c r="AK118" s="5"/>
      <c r="AL118" s="5"/>
      <c r="AM118" s="5"/>
      <c r="AN118" s="5"/>
      <c r="AO118" s="5"/>
    </row>
    <row r="119" spans="4:42" x14ac:dyDescent="0.2">
      <c r="D119" s="2" t="s">
        <v>190</v>
      </c>
      <c r="E119" s="2" t="s">
        <v>56</v>
      </c>
      <c r="J119" s="2" t="s">
        <v>190</v>
      </c>
      <c r="K119" s="47">
        <v>0.13020000000000001</v>
      </c>
      <c r="L119" s="47">
        <v>0.1017</v>
      </c>
      <c r="M119" s="47">
        <v>3.3700000000000001E-2</v>
      </c>
      <c r="N119" s="47">
        <v>1.6899999999999998E-2</v>
      </c>
      <c r="O119" s="47"/>
      <c r="P119" s="2" t="s">
        <v>190</v>
      </c>
      <c r="R119" s="2" t="s">
        <v>39</v>
      </c>
      <c r="S119" s="12"/>
      <c r="T119" s="12" t="s">
        <v>262</v>
      </c>
      <c r="U119" s="12" t="s">
        <v>262</v>
      </c>
      <c r="V119" s="12"/>
      <c r="W119" s="2" t="s">
        <v>190</v>
      </c>
      <c r="X119" s="12">
        <v>0</v>
      </c>
      <c r="Y119" s="12"/>
      <c r="Z119" s="2" t="s">
        <v>190</v>
      </c>
      <c r="AA119" s="2" t="s">
        <v>290</v>
      </c>
      <c r="AI119" s="5"/>
      <c r="AJ119" s="5"/>
      <c r="AK119" s="5"/>
      <c r="AL119" s="5"/>
      <c r="AM119" s="5"/>
      <c r="AN119" s="5"/>
      <c r="AO119" s="5"/>
    </row>
    <row r="120" spans="4:42" ht="25.5" x14ac:dyDescent="0.2">
      <c r="D120" s="2" t="s">
        <v>191</v>
      </c>
      <c r="E120" s="2" t="s">
        <v>56</v>
      </c>
      <c r="J120" s="2" t="s">
        <v>191</v>
      </c>
      <c r="K120" s="47">
        <v>0.13100000000000001</v>
      </c>
      <c r="L120" s="47">
        <v>9.7299999999999998E-2</v>
      </c>
      <c r="M120" s="47">
        <v>3.3700000000000001E-2</v>
      </c>
      <c r="N120" s="47">
        <v>2.0500000000000001E-2</v>
      </c>
      <c r="O120" s="47"/>
      <c r="P120" s="2" t="s">
        <v>191</v>
      </c>
      <c r="R120" s="2" t="s">
        <v>257</v>
      </c>
      <c r="S120" s="12"/>
      <c r="T120" s="12" t="s">
        <v>262</v>
      </c>
      <c r="U120" s="12" t="s">
        <v>265</v>
      </c>
      <c r="V120" s="12"/>
      <c r="W120" s="2" t="s">
        <v>191</v>
      </c>
      <c r="X120" s="12">
        <v>2</v>
      </c>
      <c r="Y120" s="12"/>
      <c r="Z120" s="2" t="s">
        <v>191</v>
      </c>
      <c r="AA120" s="2" t="s">
        <v>293</v>
      </c>
      <c r="AB120" s="2" t="s">
        <v>314</v>
      </c>
      <c r="AI120" s="5"/>
      <c r="AJ120" s="5"/>
      <c r="AK120" s="5"/>
      <c r="AL120" s="5"/>
      <c r="AM120" s="5"/>
      <c r="AN120" s="5"/>
      <c r="AO120" s="5"/>
    </row>
    <row r="121" spans="4:42" x14ac:dyDescent="0.2">
      <c r="D121" s="2" t="s">
        <v>192</v>
      </c>
      <c r="E121" s="2" t="s">
        <v>56</v>
      </c>
      <c r="J121" s="2" t="s">
        <v>192</v>
      </c>
      <c r="K121" s="47">
        <v>0.1237</v>
      </c>
      <c r="L121" s="47">
        <v>9.6500000000000002E-2</v>
      </c>
      <c r="M121" s="47">
        <v>3.2000000000000001E-2</v>
      </c>
      <c r="N121" s="47">
        <v>1.61E-2</v>
      </c>
      <c r="O121" s="47"/>
      <c r="P121" s="2" t="s">
        <v>192</v>
      </c>
      <c r="R121" s="2" t="s">
        <v>39</v>
      </c>
      <c r="S121" s="12"/>
      <c r="T121" s="12" t="s">
        <v>262</v>
      </c>
      <c r="U121" s="12" t="s">
        <v>262</v>
      </c>
      <c r="V121" s="12"/>
      <c r="W121" s="2" t="s">
        <v>192</v>
      </c>
      <c r="X121" s="12">
        <v>0</v>
      </c>
      <c r="Y121" s="12"/>
      <c r="Z121" s="2" t="s">
        <v>192</v>
      </c>
      <c r="AA121" s="2" t="s">
        <v>290</v>
      </c>
      <c r="AI121" s="5"/>
      <c r="AJ121" s="5"/>
      <c r="AK121" s="5"/>
      <c r="AL121" s="5"/>
      <c r="AM121" s="5"/>
      <c r="AN121" s="5"/>
      <c r="AO121" s="5"/>
    </row>
    <row r="122" spans="4:42" ht="35.25" customHeight="1" x14ac:dyDescent="0.2">
      <c r="D122" s="2" t="s">
        <v>193</v>
      </c>
      <c r="E122" s="2" t="s">
        <v>56</v>
      </c>
      <c r="J122" s="2" t="s">
        <v>193</v>
      </c>
      <c r="K122" s="47">
        <v>0.1149</v>
      </c>
      <c r="L122" s="47">
        <v>8.9599999999999999E-2</v>
      </c>
      <c r="M122" s="47">
        <v>2.98E-2</v>
      </c>
      <c r="N122" s="47">
        <v>1.4999999999999999E-2</v>
      </c>
      <c r="O122" s="47"/>
      <c r="P122" s="2" t="s">
        <v>193</v>
      </c>
      <c r="R122" s="2" t="s">
        <v>39</v>
      </c>
      <c r="S122" s="12"/>
      <c r="T122" s="12" t="s">
        <v>262</v>
      </c>
      <c r="U122" s="12" t="s">
        <v>262</v>
      </c>
      <c r="V122" s="12"/>
      <c r="W122" s="2" t="s">
        <v>193</v>
      </c>
      <c r="X122" s="12">
        <v>2</v>
      </c>
      <c r="Y122" s="12"/>
      <c r="Z122" s="2" t="s">
        <v>193</v>
      </c>
      <c r="AA122" s="2" t="s">
        <v>290</v>
      </c>
      <c r="AB122" s="13"/>
      <c r="AC122" s="13"/>
      <c r="AD122" s="13"/>
      <c r="AE122" s="13"/>
      <c r="AF122" s="13"/>
      <c r="AG122" s="13"/>
      <c r="AI122" s="13"/>
      <c r="AJ122" s="13"/>
      <c r="AK122" s="13"/>
      <c r="AL122" s="13"/>
      <c r="AM122" s="13"/>
      <c r="AN122" s="13"/>
      <c r="AO122" s="13"/>
      <c r="AP122" s="13"/>
    </row>
    <row r="123" spans="4:42" x14ac:dyDescent="0.2">
      <c r="D123" s="2" t="s">
        <v>194</v>
      </c>
      <c r="E123" s="2" t="s">
        <v>56</v>
      </c>
      <c r="J123" s="2" t="s">
        <v>194</v>
      </c>
      <c r="K123" s="47">
        <v>0.1241</v>
      </c>
      <c r="L123" s="47">
        <v>9.69E-2</v>
      </c>
      <c r="M123" s="47">
        <v>3.2199999999999999E-2</v>
      </c>
      <c r="N123" s="47">
        <v>1.6199999999999999E-2</v>
      </c>
      <c r="O123" s="47"/>
      <c r="P123" s="2" t="s">
        <v>194</v>
      </c>
      <c r="R123" s="2" t="s">
        <v>39</v>
      </c>
      <c r="T123" s="2" t="s">
        <v>262</v>
      </c>
      <c r="U123" s="12" t="s">
        <v>282</v>
      </c>
      <c r="V123" s="12"/>
      <c r="W123" s="2" t="s">
        <v>194</v>
      </c>
      <c r="X123" s="12">
        <v>0</v>
      </c>
      <c r="Y123" s="12"/>
      <c r="Z123" s="2" t="s">
        <v>194</v>
      </c>
      <c r="AA123" s="2" t="s">
        <v>290</v>
      </c>
    </row>
    <row r="124" spans="4:42" x14ac:dyDescent="0.2">
      <c r="D124" s="2" t="s">
        <v>195</v>
      </c>
      <c r="E124" s="2" t="s">
        <v>56</v>
      </c>
      <c r="J124" s="2" t="s">
        <v>195</v>
      </c>
      <c r="K124" s="47">
        <v>0.1239</v>
      </c>
      <c r="L124" s="47">
        <v>9.6699999999999994E-2</v>
      </c>
      <c r="M124" s="47">
        <v>3.2099999999999997E-2</v>
      </c>
      <c r="N124" s="47">
        <v>1.6199999999999999E-2</v>
      </c>
      <c r="O124" s="47"/>
      <c r="P124" s="2" t="s">
        <v>195</v>
      </c>
      <c r="R124" s="2" t="s">
        <v>39</v>
      </c>
      <c r="T124" s="2" t="s">
        <v>262</v>
      </c>
      <c r="U124" s="12" t="s">
        <v>262</v>
      </c>
      <c r="V124" s="12"/>
      <c r="W124" s="2" t="s">
        <v>195</v>
      </c>
      <c r="X124" s="12">
        <v>0</v>
      </c>
      <c r="Y124" s="12"/>
      <c r="Z124" s="2" t="s">
        <v>195</v>
      </c>
      <c r="AA124" s="2" t="s">
        <v>290</v>
      </c>
    </row>
    <row r="125" spans="4:42" x14ac:dyDescent="0.2">
      <c r="D125" s="2" t="s">
        <v>196</v>
      </c>
      <c r="E125" s="2" t="s">
        <v>56</v>
      </c>
      <c r="J125" s="2" t="s">
        <v>196</v>
      </c>
      <c r="K125" s="47">
        <v>0.1114</v>
      </c>
      <c r="L125" s="47">
        <v>8.6800000000000002E-2</v>
      </c>
      <c r="M125" s="47">
        <v>2.8899999999999999E-2</v>
      </c>
      <c r="N125" s="47">
        <v>1.46E-2</v>
      </c>
      <c r="O125" s="47"/>
      <c r="P125" s="2" t="s">
        <v>196</v>
      </c>
      <c r="R125" s="2" t="s">
        <v>39</v>
      </c>
      <c r="T125" s="2" t="s">
        <v>262</v>
      </c>
      <c r="U125" s="12" t="s">
        <v>262</v>
      </c>
      <c r="V125" s="12"/>
      <c r="W125" s="2" t="s">
        <v>196</v>
      </c>
      <c r="X125" s="12">
        <v>0</v>
      </c>
      <c r="Y125" s="12"/>
      <c r="Z125" s="2" t="s">
        <v>196</v>
      </c>
      <c r="AA125" s="2" t="s">
        <v>290</v>
      </c>
    </row>
    <row r="126" spans="4:42" x14ac:dyDescent="0.2">
      <c r="D126" s="2" t="s">
        <v>197</v>
      </c>
      <c r="E126" s="2" t="s">
        <v>56</v>
      </c>
      <c r="J126" s="2" t="s">
        <v>197</v>
      </c>
      <c r="K126" s="47">
        <v>0.1037</v>
      </c>
      <c r="L126" s="47">
        <v>8.2299999999999998E-2</v>
      </c>
      <c r="M126" s="47">
        <v>2.69E-2</v>
      </c>
      <c r="N126" s="47">
        <v>1.2500000000000001E-2</v>
      </c>
      <c r="O126" s="47"/>
      <c r="P126" s="2" t="s">
        <v>197</v>
      </c>
      <c r="R126" s="2" t="s">
        <v>39</v>
      </c>
      <c r="T126" s="2" t="s">
        <v>262</v>
      </c>
      <c r="U126" s="12" t="s">
        <v>282</v>
      </c>
      <c r="V126" s="12"/>
      <c r="W126" s="2" t="s">
        <v>197</v>
      </c>
      <c r="X126" s="12">
        <v>2</v>
      </c>
      <c r="Y126" s="12"/>
      <c r="Z126" s="2" t="s">
        <v>197</v>
      </c>
      <c r="AA126" s="2" t="s">
        <v>290</v>
      </c>
    </row>
    <row r="127" spans="4:42" x14ac:dyDescent="0.2">
      <c r="D127" s="2" t="s">
        <v>198</v>
      </c>
      <c r="E127" s="2" t="s">
        <v>56</v>
      </c>
      <c r="J127" s="2" t="s">
        <v>198</v>
      </c>
      <c r="K127" s="47">
        <v>9.4399999999999998E-2</v>
      </c>
      <c r="L127" s="47">
        <v>7.1199999999999999E-2</v>
      </c>
      <c r="M127" s="47">
        <v>2.4299999999999999E-2</v>
      </c>
      <c r="N127" s="47">
        <v>1.4E-2</v>
      </c>
      <c r="O127" s="47"/>
      <c r="P127" s="2" t="s">
        <v>198</v>
      </c>
      <c r="R127" s="2" t="s">
        <v>39</v>
      </c>
      <c r="T127" s="2" t="s">
        <v>262</v>
      </c>
      <c r="U127" s="12" t="s">
        <v>262</v>
      </c>
      <c r="V127" s="12"/>
      <c r="W127" s="2" t="s">
        <v>198</v>
      </c>
      <c r="X127" s="12">
        <v>2</v>
      </c>
      <c r="Y127" s="12"/>
      <c r="Z127" s="2" t="s">
        <v>198</v>
      </c>
      <c r="AA127" s="2" t="s">
        <v>290</v>
      </c>
    </row>
    <row r="128" spans="4:42" x14ac:dyDescent="0.2">
      <c r="D128" s="2" t="s">
        <v>199</v>
      </c>
      <c r="E128" s="2" t="s">
        <v>56</v>
      </c>
      <c r="J128" s="2" t="s">
        <v>199</v>
      </c>
      <c r="K128" s="47">
        <v>0.1057</v>
      </c>
      <c r="L128" s="47">
        <v>8.2500000000000004E-2</v>
      </c>
      <c r="M128" s="47">
        <v>2.7400000000000001E-2</v>
      </c>
      <c r="N128" s="47">
        <v>1.38E-2</v>
      </c>
      <c r="O128" s="47"/>
      <c r="P128" s="2" t="s">
        <v>199</v>
      </c>
      <c r="R128" s="2" t="s">
        <v>39</v>
      </c>
      <c r="T128" s="2" t="s">
        <v>262</v>
      </c>
      <c r="U128" s="12" t="s">
        <v>262</v>
      </c>
      <c r="V128" s="12"/>
      <c r="W128" s="2" t="s">
        <v>199</v>
      </c>
      <c r="X128" s="12">
        <v>2</v>
      </c>
      <c r="Y128" s="12"/>
      <c r="Z128" s="2" t="s">
        <v>199</v>
      </c>
      <c r="AA128" s="2" t="s">
        <v>290</v>
      </c>
    </row>
    <row r="129" spans="4:28" x14ac:dyDescent="0.2">
      <c r="D129" s="2" t="s">
        <v>200</v>
      </c>
      <c r="E129" s="2" t="s">
        <v>56</v>
      </c>
      <c r="J129" s="2" t="s">
        <v>200</v>
      </c>
      <c r="K129" s="47">
        <v>0.1255</v>
      </c>
      <c r="L129" s="47">
        <v>9.7900000000000001E-2</v>
      </c>
      <c r="M129" s="47">
        <v>3.2500000000000001E-2</v>
      </c>
      <c r="N129" s="47">
        <v>1.6400000000000001E-2</v>
      </c>
      <c r="O129" s="47"/>
      <c r="P129" s="2" t="s">
        <v>200</v>
      </c>
      <c r="R129" s="2" t="s">
        <v>39</v>
      </c>
      <c r="T129" s="2" t="s">
        <v>262</v>
      </c>
      <c r="U129" s="12" t="s">
        <v>262</v>
      </c>
      <c r="V129" s="12"/>
      <c r="W129" s="2" t="s">
        <v>200</v>
      </c>
      <c r="X129" s="12">
        <v>0</v>
      </c>
      <c r="Y129" s="12"/>
      <c r="Z129" s="2" t="s">
        <v>200</v>
      </c>
      <c r="AA129" s="2" t="s">
        <v>290</v>
      </c>
    </row>
    <row r="130" spans="4:28" x14ac:dyDescent="0.2">
      <c r="D130" s="2" t="s">
        <v>201</v>
      </c>
      <c r="E130" s="2" t="s">
        <v>56</v>
      </c>
      <c r="J130" s="2" t="s">
        <v>201</v>
      </c>
      <c r="K130" s="47">
        <v>0.1139</v>
      </c>
      <c r="L130" s="47">
        <v>8.8200000000000001E-2</v>
      </c>
      <c r="M130" s="47">
        <v>2.9499999999999998E-2</v>
      </c>
      <c r="N130" s="47">
        <v>1.5299999999999999E-2</v>
      </c>
      <c r="O130" s="47"/>
      <c r="P130" s="2" t="s">
        <v>201</v>
      </c>
      <c r="R130" s="2" t="s">
        <v>39</v>
      </c>
      <c r="T130" s="2" t="s">
        <v>262</v>
      </c>
      <c r="U130" s="12" t="s">
        <v>262</v>
      </c>
      <c r="V130" s="12"/>
      <c r="W130" s="2" t="s">
        <v>201</v>
      </c>
      <c r="X130" s="12">
        <v>2</v>
      </c>
      <c r="Y130" s="12"/>
      <c r="Z130" s="2" t="s">
        <v>201</v>
      </c>
      <c r="AA130" s="2" t="s">
        <v>290</v>
      </c>
    </row>
    <row r="131" spans="4:28" ht="25.5" x14ac:dyDescent="0.2">
      <c r="D131" s="2" t="s">
        <v>202</v>
      </c>
      <c r="E131" s="2" t="s">
        <v>56</v>
      </c>
      <c r="J131" s="2" t="s">
        <v>202</v>
      </c>
      <c r="K131" s="47">
        <v>0.1018</v>
      </c>
      <c r="L131" s="47">
        <v>8.0399999999999999E-2</v>
      </c>
      <c r="M131" s="47">
        <v>2.6599999999999999E-2</v>
      </c>
      <c r="N131" s="47">
        <v>1.2500000000000001E-2</v>
      </c>
      <c r="O131" s="47"/>
      <c r="P131" s="2" t="s">
        <v>202</v>
      </c>
      <c r="R131" s="2" t="s">
        <v>260</v>
      </c>
      <c r="T131" s="2" t="s">
        <v>262</v>
      </c>
      <c r="U131" s="12" t="s">
        <v>270</v>
      </c>
      <c r="V131" s="12"/>
      <c r="W131" s="2" t="s">
        <v>202</v>
      </c>
      <c r="X131" s="12">
        <v>2</v>
      </c>
      <c r="Y131" s="12"/>
      <c r="Z131" s="2" t="s">
        <v>202</v>
      </c>
      <c r="AA131" s="2" t="s">
        <v>307</v>
      </c>
      <c r="AB131" s="2" t="s">
        <v>322</v>
      </c>
    </row>
    <row r="132" spans="4:28" x14ac:dyDescent="0.2">
      <c r="D132" s="2" t="s">
        <v>203</v>
      </c>
      <c r="E132" s="2" t="s">
        <v>56</v>
      </c>
      <c r="J132" s="2" t="s">
        <v>203</v>
      </c>
      <c r="K132" s="47">
        <v>0.14810000000000001</v>
      </c>
      <c r="L132" s="47">
        <v>0.1154</v>
      </c>
      <c r="M132" s="47">
        <v>3.8300000000000001E-2</v>
      </c>
      <c r="N132" s="47">
        <v>1.9400000000000001E-2</v>
      </c>
      <c r="O132" s="47"/>
      <c r="P132" s="2" t="s">
        <v>203</v>
      </c>
      <c r="R132" s="2" t="s">
        <v>39</v>
      </c>
      <c r="T132" s="2" t="s">
        <v>262</v>
      </c>
      <c r="U132" s="12" t="s">
        <v>262</v>
      </c>
      <c r="V132" s="12"/>
      <c r="W132" s="2" t="s">
        <v>203</v>
      </c>
      <c r="X132" s="12">
        <v>2</v>
      </c>
      <c r="Y132" s="12"/>
      <c r="Z132" s="2" t="s">
        <v>203</v>
      </c>
      <c r="AA132" s="2" t="s">
        <v>290</v>
      </c>
    </row>
    <row r="133" spans="4:28" x14ac:dyDescent="0.2">
      <c r="D133" s="2" t="s">
        <v>204</v>
      </c>
      <c r="E133" s="2" t="s">
        <v>56</v>
      </c>
      <c r="J133" s="2" t="s">
        <v>204</v>
      </c>
      <c r="K133" s="47">
        <v>0.12920000000000001</v>
      </c>
      <c r="L133" s="47">
        <v>0.1009</v>
      </c>
      <c r="M133" s="47">
        <v>3.3500000000000002E-2</v>
      </c>
      <c r="N133" s="47">
        <v>1.6799999999999999E-2</v>
      </c>
      <c r="O133" s="47"/>
      <c r="P133" s="2" t="s">
        <v>204</v>
      </c>
      <c r="R133" s="2" t="s">
        <v>39</v>
      </c>
      <c r="T133" s="2" t="s">
        <v>262</v>
      </c>
      <c r="U133" s="12" t="s">
        <v>282</v>
      </c>
      <c r="V133" s="12"/>
      <c r="W133" s="2" t="s">
        <v>204</v>
      </c>
      <c r="X133" s="12">
        <v>2</v>
      </c>
      <c r="Y133" s="12"/>
      <c r="Z133" s="2" t="s">
        <v>204</v>
      </c>
      <c r="AA133" s="2" t="s">
        <v>290</v>
      </c>
    </row>
    <row r="134" spans="4:28" x14ac:dyDescent="0.2">
      <c r="D134" s="2" t="s">
        <v>205</v>
      </c>
      <c r="E134" s="2" t="s">
        <v>56</v>
      </c>
      <c r="J134" s="2" t="s">
        <v>205</v>
      </c>
      <c r="K134" s="47">
        <v>0.1152</v>
      </c>
      <c r="L134" s="47">
        <v>8.9800000000000005E-2</v>
      </c>
      <c r="M134" s="47">
        <v>2.98E-2</v>
      </c>
      <c r="N134" s="47">
        <v>1.5100000000000001E-2</v>
      </c>
      <c r="O134" s="47"/>
      <c r="P134" s="2" t="s">
        <v>205</v>
      </c>
      <c r="R134" s="2" t="s">
        <v>39</v>
      </c>
      <c r="T134" s="2" t="s">
        <v>262</v>
      </c>
      <c r="U134" s="12" t="s">
        <v>262</v>
      </c>
      <c r="V134" s="12"/>
      <c r="W134" s="2" t="s">
        <v>205</v>
      </c>
      <c r="X134" s="12">
        <v>2</v>
      </c>
      <c r="Y134" s="12"/>
      <c r="Z134" s="2" t="s">
        <v>205</v>
      </c>
      <c r="AA134" s="2" t="s">
        <v>290</v>
      </c>
    </row>
    <row r="135" spans="4:28" x14ac:dyDescent="0.2">
      <c r="D135" s="2" t="s">
        <v>206</v>
      </c>
      <c r="E135" s="2" t="s">
        <v>56</v>
      </c>
      <c r="J135" s="2" t="s">
        <v>206</v>
      </c>
      <c r="K135" s="47">
        <v>0.1008</v>
      </c>
      <c r="L135" s="47">
        <v>8.09E-2</v>
      </c>
      <c r="M135" s="47">
        <v>2.6200000000000001E-2</v>
      </c>
      <c r="N135" s="47">
        <v>1.1599999999999999E-2</v>
      </c>
      <c r="O135" s="47"/>
      <c r="P135" s="2" t="s">
        <v>206</v>
      </c>
      <c r="R135" s="2" t="s">
        <v>39</v>
      </c>
      <c r="T135" s="2" t="s">
        <v>262</v>
      </c>
      <c r="U135" s="12" t="s">
        <v>262</v>
      </c>
      <c r="V135" s="12"/>
      <c r="W135" s="2" t="s">
        <v>206</v>
      </c>
      <c r="X135" s="12">
        <v>2</v>
      </c>
      <c r="Y135" s="12"/>
      <c r="Z135" s="2" t="s">
        <v>206</v>
      </c>
      <c r="AA135" s="2" t="s">
        <v>290</v>
      </c>
    </row>
    <row r="136" spans="4:28" ht="38.25" x14ac:dyDescent="0.2">
      <c r="D136" s="2" t="s">
        <v>207</v>
      </c>
      <c r="E136" s="2" t="s">
        <v>56</v>
      </c>
      <c r="J136" s="2" t="s">
        <v>207</v>
      </c>
      <c r="K136" s="47">
        <v>7.5399999999999995E-2</v>
      </c>
      <c r="L136" s="47">
        <v>5.9200000000000003E-2</v>
      </c>
      <c r="M136" s="47">
        <v>1.9599999999999999E-2</v>
      </c>
      <c r="N136" s="47">
        <v>9.5999999999999992E-3</v>
      </c>
      <c r="O136" s="47"/>
      <c r="P136" s="2" t="s">
        <v>207</v>
      </c>
      <c r="R136" s="2" t="s">
        <v>336</v>
      </c>
      <c r="S136" s="2" t="s">
        <v>273</v>
      </c>
      <c r="T136" s="2" t="s">
        <v>262</v>
      </c>
      <c r="U136" s="12" t="s">
        <v>274</v>
      </c>
      <c r="V136" s="12"/>
      <c r="W136" s="2" t="s">
        <v>207</v>
      </c>
      <c r="X136" s="12">
        <v>1.999819625</v>
      </c>
      <c r="Y136" s="12"/>
      <c r="Z136" s="2" t="s">
        <v>207</v>
      </c>
      <c r="AA136" s="2" t="s">
        <v>308</v>
      </c>
      <c r="AB136" s="2" t="s">
        <v>323</v>
      </c>
    </row>
    <row r="137" spans="4:28" x14ac:dyDescent="0.2">
      <c r="D137" s="2" t="s">
        <v>208</v>
      </c>
      <c r="E137" s="2" t="s">
        <v>56</v>
      </c>
      <c r="J137" s="2" t="s">
        <v>208</v>
      </c>
      <c r="K137" s="47">
        <v>0.1206</v>
      </c>
      <c r="L137" s="47">
        <v>9.5200000000000007E-2</v>
      </c>
      <c r="M137" s="47">
        <v>3.1300000000000001E-2</v>
      </c>
      <c r="N137" s="47">
        <v>1.49E-2</v>
      </c>
      <c r="O137" s="47"/>
      <c r="P137" s="2" t="s">
        <v>208</v>
      </c>
      <c r="R137" s="2" t="s">
        <v>39</v>
      </c>
      <c r="T137" s="2" t="s">
        <v>262</v>
      </c>
      <c r="U137" s="12" t="s">
        <v>262</v>
      </c>
      <c r="V137" s="12"/>
      <c r="W137" s="2" t="s">
        <v>208</v>
      </c>
      <c r="X137" s="12">
        <v>0</v>
      </c>
      <c r="Y137" s="12"/>
      <c r="Z137" s="2" t="s">
        <v>208</v>
      </c>
      <c r="AA137" s="2" t="s">
        <v>290</v>
      </c>
    </row>
    <row r="138" spans="4:28" x14ac:dyDescent="0.2">
      <c r="D138" s="2" t="s">
        <v>209</v>
      </c>
      <c r="E138" s="2" t="s">
        <v>56</v>
      </c>
      <c r="J138" s="2" t="s">
        <v>209</v>
      </c>
      <c r="K138" s="47">
        <v>8.4000000000000005E-2</v>
      </c>
      <c r="L138" s="47">
        <v>6.5000000000000002E-2</v>
      </c>
      <c r="M138" s="47">
        <v>2.1700000000000001E-2</v>
      </c>
      <c r="N138" s="47">
        <v>1.1299999999999999E-2</v>
      </c>
      <c r="O138" s="47"/>
      <c r="P138" s="2" t="s">
        <v>209</v>
      </c>
      <c r="R138" s="2" t="s">
        <v>39</v>
      </c>
      <c r="T138" s="2" t="s">
        <v>262</v>
      </c>
      <c r="U138" s="12" t="s">
        <v>262</v>
      </c>
      <c r="V138" s="12"/>
      <c r="W138" s="2" t="s">
        <v>209</v>
      </c>
      <c r="X138" s="12">
        <v>2</v>
      </c>
      <c r="Y138" s="12"/>
      <c r="Z138" s="2" t="s">
        <v>209</v>
      </c>
      <c r="AA138" s="2" t="s">
        <v>290</v>
      </c>
    </row>
    <row r="139" spans="4:28" x14ac:dyDescent="0.2">
      <c r="D139" s="2" t="s">
        <v>210</v>
      </c>
      <c r="E139" s="2" t="s">
        <v>56</v>
      </c>
      <c r="J139" s="2" t="s">
        <v>210</v>
      </c>
      <c r="K139" s="47">
        <v>0.1176</v>
      </c>
      <c r="L139" s="47">
        <v>9.1700000000000004E-2</v>
      </c>
      <c r="M139" s="47">
        <v>3.0499999999999999E-2</v>
      </c>
      <c r="N139" s="47">
        <v>1.54E-2</v>
      </c>
      <c r="O139" s="47"/>
      <c r="P139" s="2" t="s">
        <v>210</v>
      </c>
      <c r="R139" s="2" t="s">
        <v>39</v>
      </c>
      <c r="T139" s="2" t="s">
        <v>262</v>
      </c>
      <c r="U139" s="12" t="s">
        <v>282</v>
      </c>
      <c r="V139" s="12"/>
      <c r="W139" s="2" t="s">
        <v>210</v>
      </c>
      <c r="X139" s="12">
        <v>2</v>
      </c>
      <c r="Y139" s="12"/>
      <c r="Z139" s="2" t="s">
        <v>210</v>
      </c>
      <c r="AA139" s="2" t="s">
        <v>290</v>
      </c>
    </row>
    <row r="140" spans="4:28" x14ac:dyDescent="0.2">
      <c r="D140" s="2" t="s">
        <v>211</v>
      </c>
      <c r="E140" s="2" t="s">
        <v>56</v>
      </c>
      <c r="J140" s="2" t="s">
        <v>211</v>
      </c>
      <c r="K140" s="47">
        <v>0.1129</v>
      </c>
      <c r="L140" s="47">
        <v>8.8499999999999995E-2</v>
      </c>
      <c r="M140" s="47">
        <v>2.93E-2</v>
      </c>
      <c r="N140" s="47">
        <v>1.4500000000000001E-2</v>
      </c>
      <c r="O140" s="47"/>
      <c r="P140" s="2" t="s">
        <v>211</v>
      </c>
      <c r="R140" s="2" t="s">
        <v>39</v>
      </c>
      <c r="T140" s="2" t="s">
        <v>262</v>
      </c>
      <c r="U140" s="12" t="s">
        <v>262</v>
      </c>
      <c r="V140" s="12"/>
      <c r="W140" s="2" t="s">
        <v>211</v>
      </c>
      <c r="X140" s="12">
        <v>2</v>
      </c>
      <c r="Y140" s="12"/>
      <c r="Z140" s="2" t="s">
        <v>211</v>
      </c>
      <c r="AA140" s="2" t="s">
        <v>290</v>
      </c>
    </row>
    <row r="141" spans="4:28" x14ac:dyDescent="0.2">
      <c r="D141" s="2" t="s">
        <v>212</v>
      </c>
      <c r="E141" s="2" t="s">
        <v>56</v>
      </c>
      <c r="J141" s="2" t="s">
        <v>212</v>
      </c>
      <c r="K141" s="47">
        <v>0.1162</v>
      </c>
      <c r="L141" s="47">
        <v>9.0499999999999997E-2</v>
      </c>
      <c r="M141" s="47">
        <v>3.0099999999999998E-2</v>
      </c>
      <c r="N141" s="47">
        <v>1.52E-2</v>
      </c>
      <c r="O141" s="47"/>
      <c r="P141" s="2" t="s">
        <v>212</v>
      </c>
      <c r="R141" s="2" t="s">
        <v>39</v>
      </c>
      <c r="T141" s="2" t="s">
        <v>262</v>
      </c>
      <c r="U141" s="12" t="s">
        <v>262</v>
      </c>
      <c r="V141" s="12"/>
      <c r="W141" s="2" t="s">
        <v>212</v>
      </c>
      <c r="X141" s="12">
        <v>2</v>
      </c>
      <c r="Y141" s="12"/>
      <c r="Z141" s="2" t="s">
        <v>212</v>
      </c>
      <c r="AA141" s="2" t="s">
        <v>290</v>
      </c>
    </row>
    <row r="142" spans="4:28" x14ac:dyDescent="0.2">
      <c r="D142" s="2" t="s">
        <v>213</v>
      </c>
      <c r="E142" s="2" t="s">
        <v>56</v>
      </c>
      <c r="J142" s="2" t="s">
        <v>213</v>
      </c>
      <c r="K142" s="47">
        <v>0.1132</v>
      </c>
      <c r="L142" s="47">
        <v>9.1200000000000003E-2</v>
      </c>
      <c r="M142" s="47">
        <v>2.9399999999999999E-2</v>
      </c>
      <c r="N142" s="47">
        <v>1.2699999999999999E-2</v>
      </c>
      <c r="O142" s="47"/>
      <c r="P142" s="2" t="s">
        <v>213</v>
      </c>
      <c r="R142" s="2" t="s">
        <v>39</v>
      </c>
      <c r="T142" s="2" t="s">
        <v>262</v>
      </c>
      <c r="U142" s="12" t="s">
        <v>262</v>
      </c>
      <c r="V142" s="12"/>
      <c r="W142" s="2" t="s">
        <v>213</v>
      </c>
      <c r="X142" s="12">
        <v>2</v>
      </c>
      <c r="Y142" s="12"/>
      <c r="Z142" s="2" t="s">
        <v>213</v>
      </c>
      <c r="AA142" s="2" t="s">
        <v>290</v>
      </c>
    </row>
    <row r="143" spans="4:28" x14ac:dyDescent="0.2">
      <c r="D143" s="2" t="s">
        <v>214</v>
      </c>
      <c r="E143" s="2" t="s">
        <v>56</v>
      </c>
      <c r="J143" s="2" t="s">
        <v>214</v>
      </c>
      <c r="K143" s="47">
        <v>9.9199999999999997E-2</v>
      </c>
      <c r="L143" s="47">
        <v>7.8799999999999995E-2</v>
      </c>
      <c r="M143" s="47">
        <v>2.58E-2</v>
      </c>
      <c r="N143" s="47">
        <v>1.2E-2</v>
      </c>
      <c r="O143" s="47"/>
      <c r="P143" s="2" t="s">
        <v>214</v>
      </c>
      <c r="R143" s="2" t="s">
        <v>39</v>
      </c>
      <c r="T143" s="2" t="s">
        <v>262</v>
      </c>
      <c r="U143" s="12" t="s">
        <v>262</v>
      </c>
      <c r="V143" s="12"/>
      <c r="W143" s="2" t="s">
        <v>214</v>
      </c>
      <c r="X143" s="12">
        <v>0</v>
      </c>
      <c r="Y143" s="12"/>
      <c r="Z143" s="2" t="s">
        <v>214</v>
      </c>
      <c r="AA143" s="2" t="s">
        <v>290</v>
      </c>
    </row>
    <row r="144" spans="4:28" x14ac:dyDescent="0.2">
      <c r="D144" s="2" t="s">
        <v>215</v>
      </c>
      <c r="E144" s="2" t="s">
        <v>56</v>
      </c>
      <c r="J144" s="2" t="s">
        <v>215</v>
      </c>
      <c r="K144" s="47">
        <v>0.1033</v>
      </c>
      <c r="L144" s="47">
        <v>8.0500000000000002E-2</v>
      </c>
      <c r="M144" s="47">
        <v>2.6800000000000001E-2</v>
      </c>
      <c r="N144" s="47">
        <v>1.3599999999999999E-2</v>
      </c>
      <c r="O144" s="47"/>
      <c r="P144" s="2" t="s">
        <v>215</v>
      </c>
      <c r="R144" s="2" t="s">
        <v>39</v>
      </c>
      <c r="T144" s="2" t="s">
        <v>262</v>
      </c>
      <c r="U144" s="12" t="s">
        <v>262</v>
      </c>
      <c r="V144" s="12"/>
      <c r="W144" s="2" t="s">
        <v>215</v>
      </c>
      <c r="X144" s="12">
        <v>0</v>
      </c>
      <c r="Y144" s="12"/>
      <c r="Z144" s="2" t="s">
        <v>215</v>
      </c>
      <c r="AA144" s="2" t="s">
        <v>290</v>
      </c>
    </row>
    <row r="145" spans="4:28" x14ac:dyDescent="0.2">
      <c r="D145" s="2" t="s">
        <v>216</v>
      </c>
      <c r="E145" s="2" t="s">
        <v>56</v>
      </c>
      <c r="J145" s="2" t="s">
        <v>216</v>
      </c>
      <c r="K145" s="47">
        <v>0.1208</v>
      </c>
      <c r="L145" s="47">
        <v>9.2600000000000002E-2</v>
      </c>
      <c r="M145" s="47">
        <v>3.1199999999999999E-2</v>
      </c>
      <c r="N145" s="47">
        <v>1.6899999999999998E-2</v>
      </c>
      <c r="O145" s="47"/>
      <c r="P145" s="2" t="s">
        <v>216</v>
      </c>
      <c r="R145" s="2" t="s">
        <v>39</v>
      </c>
      <c r="T145" s="2" t="s">
        <v>262</v>
      </c>
      <c r="U145" s="12" t="s">
        <v>262</v>
      </c>
      <c r="V145" s="12"/>
      <c r="W145" s="2" t="s">
        <v>216</v>
      </c>
      <c r="X145" s="12">
        <v>0</v>
      </c>
      <c r="Y145" s="12"/>
      <c r="Z145" s="2" t="s">
        <v>216</v>
      </c>
      <c r="AA145" s="2" t="s">
        <v>290</v>
      </c>
    </row>
    <row r="146" spans="4:28" x14ac:dyDescent="0.2">
      <c r="D146" s="2" t="s">
        <v>217</v>
      </c>
      <c r="E146" s="2" t="s">
        <v>56</v>
      </c>
      <c r="J146" s="2" t="s">
        <v>217</v>
      </c>
      <c r="K146" s="47">
        <v>0.13109999999999999</v>
      </c>
      <c r="L146" s="47">
        <v>0.1024</v>
      </c>
      <c r="M146" s="47">
        <v>3.4000000000000002E-2</v>
      </c>
      <c r="N146" s="47">
        <v>1.7000000000000001E-2</v>
      </c>
      <c r="O146" s="47"/>
      <c r="P146" s="2" t="s">
        <v>217</v>
      </c>
      <c r="R146" s="2" t="s">
        <v>39</v>
      </c>
      <c r="T146" s="2" t="s">
        <v>262</v>
      </c>
      <c r="U146" s="12" t="s">
        <v>262</v>
      </c>
      <c r="V146" s="12"/>
      <c r="W146" s="2" t="s">
        <v>217</v>
      </c>
      <c r="X146" s="12">
        <v>0</v>
      </c>
      <c r="Y146" s="12"/>
      <c r="Z146" s="2" t="s">
        <v>217</v>
      </c>
      <c r="AA146" s="2" t="s">
        <v>290</v>
      </c>
    </row>
    <row r="147" spans="4:28" x14ac:dyDescent="0.2">
      <c r="D147" s="2" t="s">
        <v>218</v>
      </c>
      <c r="E147" s="2" t="s">
        <v>56</v>
      </c>
      <c r="J147" s="2" t="s">
        <v>218</v>
      </c>
      <c r="K147" s="47">
        <v>0.12</v>
      </c>
      <c r="L147" s="47">
        <v>9.4399999999999998E-2</v>
      </c>
      <c r="M147" s="47">
        <v>3.1099999999999999E-2</v>
      </c>
      <c r="N147" s="47">
        <v>1.5100000000000001E-2</v>
      </c>
      <c r="O147" s="47"/>
      <c r="P147" s="2" t="s">
        <v>218</v>
      </c>
      <c r="R147" s="2" t="s">
        <v>39</v>
      </c>
      <c r="T147" s="2" t="s">
        <v>262</v>
      </c>
      <c r="U147" s="12" t="s">
        <v>262</v>
      </c>
      <c r="V147" s="12"/>
      <c r="W147" s="2" t="s">
        <v>218</v>
      </c>
      <c r="X147" s="12">
        <v>2</v>
      </c>
      <c r="Y147" s="12"/>
      <c r="Z147" s="2" t="s">
        <v>218</v>
      </c>
      <c r="AA147" s="2" t="s">
        <v>290</v>
      </c>
    </row>
    <row r="148" spans="4:28" x14ac:dyDescent="0.2">
      <c r="D148" s="2" t="s">
        <v>219</v>
      </c>
      <c r="E148" s="2" t="s">
        <v>56</v>
      </c>
      <c r="J148" s="2" t="s">
        <v>219</v>
      </c>
      <c r="K148" s="47">
        <v>9.3600000000000003E-2</v>
      </c>
      <c r="L148" s="47">
        <v>7.2599999999999998E-2</v>
      </c>
      <c r="M148" s="47">
        <v>2.4199999999999999E-2</v>
      </c>
      <c r="N148" s="47">
        <v>1.2500000000000001E-2</v>
      </c>
      <c r="O148" s="47"/>
      <c r="P148" s="2" t="s">
        <v>219</v>
      </c>
      <c r="R148" s="2" t="s">
        <v>39</v>
      </c>
      <c r="T148" s="2" t="s">
        <v>262</v>
      </c>
      <c r="U148" s="12" t="s">
        <v>262</v>
      </c>
      <c r="V148" s="12"/>
      <c r="W148" s="2" t="s">
        <v>219</v>
      </c>
      <c r="X148" s="12">
        <v>2</v>
      </c>
      <c r="Y148" s="12"/>
      <c r="Z148" s="2" t="s">
        <v>219</v>
      </c>
      <c r="AA148" s="2" t="s">
        <v>290</v>
      </c>
    </row>
    <row r="149" spans="4:28" x14ac:dyDescent="0.2">
      <c r="D149" s="2" t="s">
        <v>220</v>
      </c>
      <c r="E149" s="2" t="s">
        <v>56</v>
      </c>
      <c r="J149" s="2" t="s">
        <v>220</v>
      </c>
      <c r="K149" s="47">
        <v>0.1157</v>
      </c>
      <c r="L149" s="47">
        <v>9.0200000000000002E-2</v>
      </c>
      <c r="M149" s="47">
        <v>0.03</v>
      </c>
      <c r="N149" s="47">
        <v>1.52E-2</v>
      </c>
      <c r="O149" s="47"/>
      <c r="P149" s="2" t="s">
        <v>220</v>
      </c>
      <c r="R149" s="2" t="s">
        <v>39</v>
      </c>
      <c r="T149" s="2" t="s">
        <v>262</v>
      </c>
      <c r="U149" s="12" t="s">
        <v>262</v>
      </c>
      <c r="V149" s="12"/>
      <c r="W149" s="2" t="s">
        <v>220</v>
      </c>
      <c r="X149" s="12">
        <v>2</v>
      </c>
      <c r="Y149" s="12"/>
      <c r="Z149" s="2" t="s">
        <v>220</v>
      </c>
      <c r="AA149" s="2" t="s">
        <v>290</v>
      </c>
    </row>
    <row r="150" spans="4:28" x14ac:dyDescent="0.2">
      <c r="D150" s="2" t="s">
        <v>221</v>
      </c>
      <c r="E150" s="2" t="s">
        <v>56</v>
      </c>
      <c r="J150" s="2" t="s">
        <v>221</v>
      </c>
      <c r="K150" s="47">
        <v>0.12790000000000001</v>
      </c>
      <c r="L150" s="47">
        <v>9.5100000000000004E-2</v>
      </c>
      <c r="M150" s="47">
        <v>3.2899999999999999E-2</v>
      </c>
      <c r="N150" s="47">
        <v>1.9900000000000001E-2</v>
      </c>
      <c r="O150" s="47"/>
      <c r="P150" s="2" t="s">
        <v>221</v>
      </c>
      <c r="R150" s="2" t="s">
        <v>39</v>
      </c>
      <c r="T150" s="2" t="s">
        <v>262</v>
      </c>
      <c r="U150" s="12" t="s">
        <v>262</v>
      </c>
      <c r="V150" s="12"/>
      <c r="W150" s="2" t="s">
        <v>221</v>
      </c>
      <c r="X150" s="12">
        <v>0</v>
      </c>
      <c r="Y150" s="12"/>
      <c r="Z150" s="2" t="s">
        <v>221</v>
      </c>
      <c r="AA150" s="2" t="s">
        <v>290</v>
      </c>
    </row>
    <row r="151" spans="4:28" x14ac:dyDescent="0.2">
      <c r="D151" s="2" t="s">
        <v>222</v>
      </c>
      <c r="E151" s="2" t="s">
        <v>56</v>
      </c>
      <c r="J151" s="2" t="s">
        <v>222</v>
      </c>
      <c r="K151" s="47">
        <v>0.1331</v>
      </c>
      <c r="L151" s="47">
        <v>0.104</v>
      </c>
      <c r="M151" s="47">
        <v>3.4500000000000003E-2</v>
      </c>
      <c r="N151" s="47">
        <v>1.7299999999999999E-2</v>
      </c>
      <c r="O151" s="47"/>
      <c r="P151" s="2" t="s">
        <v>222</v>
      </c>
      <c r="R151" s="2" t="s">
        <v>39</v>
      </c>
      <c r="T151" s="2" t="s">
        <v>262</v>
      </c>
      <c r="U151" s="12" t="s">
        <v>262</v>
      </c>
      <c r="V151" s="12"/>
      <c r="W151" s="2" t="s">
        <v>222</v>
      </c>
      <c r="X151" s="12">
        <v>0</v>
      </c>
      <c r="Y151" s="12"/>
      <c r="Z151" s="2" t="s">
        <v>222</v>
      </c>
      <c r="AA151" s="2" t="s">
        <v>290</v>
      </c>
    </row>
    <row r="152" spans="4:28" x14ac:dyDescent="0.2">
      <c r="D152" s="2" t="s">
        <v>223</v>
      </c>
      <c r="E152" s="2" t="s">
        <v>56</v>
      </c>
      <c r="J152" s="2" t="s">
        <v>223</v>
      </c>
      <c r="K152" s="47">
        <v>0.10680000000000001</v>
      </c>
      <c r="L152" s="47">
        <v>8.4699999999999998E-2</v>
      </c>
      <c r="M152" s="47">
        <v>2.7699999999999999E-2</v>
      </c>
      <c r="N152" s="47">
        <v>1.2999999999999999E-2</v>
      </c>
      <c r="O152" s="47"/>
      <c r="P152" s="2" t="s">
        <v>223</v>
      </c>
      <c r="R152" s="2" t="s">
        <v>39</v>
      </c>
      <c r="T152" s="2" t="s">
        <v>262</v>
      </c>
      <c r="U152" s="12" t="s">
        <v>262</v>
      </c>
      <c r="V152" s="12"/>
      <c r="W152" s="2" t="s">
        <v>223</v>
      </c>
      <c r="X152" s="12">
        <v>2</v>
      </c>
      <c r="Y152" s="12"/>
      <c r="Z152" s="2" t="s">
        <v>223</v>
      </c>
      <c r="AA152" s="2" t="s">
        <v>290</v>
      </c>
    </row>
    <row r="153" spans="4:28" x14ac:dyDescent="0.2">
      <c r="D153" s="2" t="s">
        <v>224</v>
      </c>
      <c r="E153" s="2" t="s">
        <v>56</v>
      </c>
      <c r="J153" s="2" t="s">
        <v>224</v>
      </c>
      <c r="K153" s="47">
        <v>8.3400000000000002E-2</v>
      </c>
      <c r="L153" s="47">
        <v>6.4500000000000002E-2</v>
      </c>
      <c r="M153" s="47">
        <v>2.1600000000000001E-2</v>
      </c>
      <c r="N153" s="47">
        <v>1.12E-2</v>
      </c>
      <c r="O153" s="47"/>
      <c r="P153" s="2" t="s">
        <v>224</v>
      </c>
      <c r="R153" s="2" t="s">
        <v>39</v>
      </c>
      <c r="T153" s="2" t="s">
        <v>262</v>
      </c>
      <c r="U153" s="12" t="s">
        <v>262</v>
      </c>
      <c r="V153" s="12"/>
      <c r="W153" s="2" t="s">
        <v>224</v>
      </c>
      <c r="X153" s="12">
        <v>2</v>
      </c>
      <c r="Y153" s="12"/>
      <c r="Z153" s="2" t="s">
        <v>224</v>
      </c>
      <c r="AA153" s="2" t="s">
        <v>290</v>
      </c>
    </row>
    <row r="154" spans="4:28" x14ac:dyDescent="0.2">
      <c r="D154" s="2" t="s">
        <v>225</v>
      </c>
      <c r="E154" s="2" t="s">
        <v>56</v>
      </c>
      <c r="J154" s="2" t="s">
        <v>225</v>
      </c>
      <c r="K154" s="47">
        <v>0.1138</v>
      </c>
      <c r="L154" s="47">
        <v>8.8999999999999996E-2</v>
      </c>
      <c r="M154" s="47">
        <v>2.9499999999999998E-2</v>
      </c>
      <c r="N154" s="47">
        <v>1.47E-2</v>
      </c>
      <c r="O154" s="47"/>
      <c r="P154" s="2" t="s">
        <v>225</v>
      </c>
      <c r="R154" s="2" t="s">
        <v>39</v>
      </c>
      <c r="T154" s="2" t="s">
        <v>262</v>
      </c>
      <c r="U154" s="12" t="s">
        <v>262</v>
      </c>
      <c r="V154" s="12"/>
      <c r="W154" s="2" t="s">
        <v>225</v>
      </c>
      <c r="X154" s="12">
        <v>2</v>
      </c>
      <c r="Y154" s="12"/>
      <c r="Z154" s="2" t="s">
        <v>225</v>
      </c>
      <c r="AA154" s="2" t="s">
        <v>290</v>
      </c>
    </row>
    <row r="155" spans="4:28" x14ac:dyDescent="0.2">
      <c r="D155" s="2" t="s">
        <v>226</v>
      </c>
      <c r="E155" s="2" t="s">
        <v>56</v>
      </c>
      <c r="J155" s="2" t="s">
        <v>226</v>
      </c>
      <c r="K155" s="47">
        <v>0.12509999999999999</v>
      </c>
      <c r="L155" s="47">
        <v>9.4600000000000004E-2</v>
      </c>
      <c r="M155" s="47">
        <v>3.2300000000000002E-2</v>
      </c>
      <c r="N155" s="47">
        <v>1.8499999999999999E-2</v>
      </c>
      <c r="O155" s="47"/>
      <c r="P155" s="2" t="s">
        <v>226</v>
      </c>
      <c r="R155" s="2" t="s">
        <v>39</v>
      </c>
      <c r="T155" s="2" t="s">
        <v>262</v>
      </c>
      <c r="U155" s="12" t="s">
        <v>262</v>
      </c>
      <c r="V155" s="12"/>
      <c r="W155" s="2" t="s">
        <v>226</v>
      </c>
      <c r="X155" s="12">
        <v>0</v>
      </c>
      <c r="Y155" s="12"/>
      <c r="Z155" s="2" t="s">
        <v>226</v>
      </c>
      <c r="AA155" s="2" t="s">
        <v>290</v>
      </c>
    </row>
    <row r="156" spans="4:28" x14ac:dyDescent="0.2">
      <c r="D156" s="2" t="s">
        <v>227</v>
      </c>
      <c r="E156" s="2" t="s">
        <v>56</v>
      </c>
      <c r="J156" s="2" t="s">
        <v>227</v>
      </c>
      <c r="K156" s="47">
        <v>9.4100000000000003E-2</v>
      </c>
      <c r="L156" s="47">
        <v>7.3099999999999998E-2</v>
      </c>
      <c r="M156" s="47">
        <v>2.4400000000000002E-2</v>
      </c>
      <c r="N156" s="47">
        <v>1.2500000000000001E-2</v>
      </c>
      <c r="O156" s="47"/>
      <c r="P156" s="2" t="s">
        <v>227</v>
      </c>
      <c r="R156" s="2" t="s">
        <v>39</v>
      </c>
      <c r="T156" s="2" t="s">
        <v>262</v>
      </c>
      <c r="U156" s="12" t="s">
        <v>262</v>
      </c>
      <c r="V156" s="12"/>
      <c r="W156" s="2" t="s">
        <v>227</v>
      </c>
      <c r="X156" s="12">
        <v>2</v>
      </c>
      <c r="Y156" s="12"/>
      <c r="Z156" s="2" t="s">
        <v>227</v>
      </c>
      <c r="AA156" s="2" t="s">
        <v>290</v>
      </c>
    </row>
    <row r="157" spans="4:28" x14ac:dyDescent="0.2">
      <c r="D157" s="2" t="s">
        <v>228</v>
      </c>
      <c r="E157" s="2" t="s">
        <v>56</v>
      </c>
      <c r="J157" s="2" t="s">
        <v>228</v>
      </c>
      <c r="K157" s="47">
        <v>0.13339999999999999</v>
      </c>
      <c r="L157" s="47">
        <v>0.1143</v>
      </c>
      <c r="M157" s="47">
        <v>3.5000000000000003E-2</v>
      </c>
      <c r="N157" s="47">
        <v>1.03E-2</v>
      </c>
      <c r="O157" s="47"/>
      <c r="P157" s="2" t="s">
        <v>228</v>
      </c>
      <c r="R157" s="2" t="s">
        <v>39</v>
      </c>
      <c r="T157" s="2" t="s">
        <v>262</v>
      </c>
      <c r="U157" s="12" t="s">
        <v>262</v>
      </c>
      <c r="V157" s="12"/>
      <c r="W157" s="2" t="s">
        <v>228</v>
      </c>
      <c r="X157" s="12">
        <v>0</v>
      </c>
      <c r="Y157" s="12"/>
      <c r="Z157" s="2" t="s">
        <v>228</v>
      </c>
      <c r="AA157" s="2" t="s">
        <v>290</v>
      </c>
    </row>
    <row r="158" spans="4:28" x14ac:dyDescent="0.2">
      <c r="D158" s="2" t="s">
        <v>229</v>
      </c>
      <c r="E158" s="2" t="s">
        <v>56</v>
      </c>
      <c r="J158" s="2" t="s">
        <v>229</v>
      </c>
      <c r="K158" s="47">
        <v>8.4199999999999997E-2</v>
      </c>
      <c r="L158" s="47">
        <v>6.9699999999999998E-2</v>
      </c>
      <c r="M158" s="47">
        <v>2.1999999999999999E-2</v>
      </c>
      <c r="N158" s="47">
        <v>8.2000000000000007E-3</v>
      </c>
      <c r="O158" s="47"/>
      <c r="P158" s="2" t="s">
        <v>229</v>
      </c>
      <c r="R158" s="2" t="s">
        <v>39</v>
      </c>
      <c r="T158" s="2" t="s">
        <v>262</v>
      </c>
      <c r="U158" s="12" t="s">
        <v>262</v>
      </c>
      <c r="V158" s="12"/>
      <c r="W158" s="2" t="s">
        <v>229</v>
      </c>
      <c r="X158" s="12">
        <v>1.9990167160000001</v>
      </c>
      <c r="Y158" s="12"/>
      <c r="Z158" s="2" t="s">
        <v>229</v>
      </c>
      <c r="AA158" s="2" t="s">
        <v>290</v>
      </c>
    </row>
    <row r="159" spans="4:28" ht="38.25" x14ac:dyDescent="0.2">
      <c r="D159" s="2" t="s">
        <v>230</v>
      </c>
      <c r="E159" s="2" t="s">
        <v>56</v>
      </c>
      <c r="J159" s="2" t="s">
        <v>230</v>
      </c>
      <c r="K159" s="47">
        <v>9.4700000000000006E-2</v>
      </c>
      <c r="L159" s="47">
        <v>7.3599999999999999E-2</v>
      </c>
      <c r="M159" s="47">
        <v>2.4500000000000001E-2</v>
      </c>
      <c r="N159" s="47">
        <v>1.2500000000000001E-2</v>
      </c>
      <c r="O159" s="47"/>
      <c r="P159" s="2" t="s">
        <v>230</v>
      </c>
      <c r="R159" s="2" t="s">
        <v>337</v>
      </c>
      <c r="S159" s="2" t="s">
        <v>279</v>
      </c>
      <c r="T159" s="2" t="s">
        <v>262</v>
      </c>
      <c r="U159" s="12" t="s">
        <v>310</v>
      </c>
      <c r="V159" s="12"/>
      <c r="W159" s="2" t="s">
        <v>230</v>
      </c>
      <c r="X159" s="12">
        <v>2</v>
      </c>
      <c r="Y159" s="12"/>
      <c r="Z159" s="2" t="s">
        <v>230</v>
      </c>
      <c r="AA159" s="2" t="s">
        <v>309</v>
      </c>
      <c r="AB159" s="2" t="s">
        <v>324</v>
      </c>
    </row>
    <row r="160" spans="4:28" x14ac:dyDescent="0.2">
      <c r="D160" s="2" t="s">
        <v>231</v>
      </c>
      <c r="E160" s="2" t="s">
        <v>56</v>
      </c>
      <c r="J160" s="2" t="s">
        <v>231</v>
      </c>
      <c r="K160" s="47">
        <v>0.13</v>
      </c>
      <c r="L160" s="47">
        <v>0.1016</v>
      </c>
      <c r="M160" s="47">
        <v>3.3700000000000001E-2</v>
      </c>
      <c r="N160" s="47">
        <v>1.6899999999999998E-2</v>
      </c>
      <c r="O160" s="47"/>
      <c r="P160" s="2" t="s">
        <v>231</v>
      </c>
      <c r="R160" s="2" t="s">
        <v>39</v>
      </c>
      <c r="T160" s="2" t="s">
        <v>262</v>
      </c>
      <c r="U160" s="12" t="s">
        <v>262</v>
      </c>
      <c r="V160" s="12"/>
      <c r="W160" s="2" t="s">
        <v>231</v>
      </c>
      <c r="X160" s="12">
        <v>0</v>
      </c>
      <c r="Y160" s="12"/>
      <c r="Z160" s="2" t="s">
        <v>231</v>
      </c>
      <c r="AA160" s="2" t="s">
        <v>290</v>
      </c>
    </row>
    <row r="161" spans="4:28" x14ac:dyDescent="0.2">
      <c r="D161" s="2" t="s">
        <v>232</v>
      </c>
      <c r="E161" s="2" t="s">
        <v>56</v>
      </c>
      <c r="J161" s="2" t="s">
        <v>232</v>
      </c>
      <c r="K161" s="47">
        <v>8.7800000000000003E-2</v>
      </c>
      <c r="L161" s="47">
        <v>6.8099999999999994E-2</v>
      </c>
      <c r="M161" s="47">
        <v>2.2700000000000001E-2</v>
      </c>
      <c r="N161" s="47">
        <v>1.18E-2</v>
      </c>
      <c r="O161" s="47"/>
      <c r="P161" s="2" t="s">
        <v>232</v>
      </c>
      <c r="R161" s="2" t="s">
        <v>39</v>
      </c>
      <c r="T161" s="2" t="s">
        <v>262</v>
      </c>
      <c r="U161" s="12" t="s">
        <v>262</v>
      </c>
      <c r="V161" s="12"/>
      <c r="W161" s="2" t="s">
        <v>232</v>
      </c>
      <c r="X161" s="12">
        <v>2.0011792449999999</v>
      </c>
      <c r="Y161" s="12"/>
      <c r="Z161" s="2" t="s">
        <v>232</v>
      </c>
      <c r="AA161" s="2" t="s">
        <v>290</v>
      </c>
    </row>
    <row r="162" spans="4:28" ht="25.5" x14ac:dyDescent="0.2">
      <c r="D162" s="2" t="s">
        <v>233</v>
      </c>
      <c r="E162" s="2" t="s">
        <v>56</v>
      </c>
      <c r="J162" s="2" t="s">
        <v>233</v>
      </c>
      <c r="K162" s="47">
        <v>8.2500000000000004E-2</v>
      </c>
      <c r="L162" s="47">
        <v>6.4000000000000001E-2</v>
      </c>
      <c r="M162" s="47">
        <v>2.1399999999999999E-2</v>
      </c>
      <c r="N162" s="47">
        <v>1.0999999999999999E-2</v>
      </c>
      <c r="O162" s="47"/>
      <c r="P162" s="2" t="s">
        <v>233</v>
      </c>
      <c r="R162" s="2" t="s">
        <v>261</v>
      </c>
      <c r="T162" s="2" t="s">
        <v>262</v>
      </c>
      <c r="U162" s="12" t="s">
        <v>271</v>
      </c>
      <c r="V162" s="12"/>
      <c r="W162" s="2" t="s">
        <v>233</v>
      </c>
      <c r="X162" s="12">
        <v>2</v>
      </c>
      <c r="Y162" s="12"/>
      <c r="Z162" s="2" t="s">
        <v>233</v>
      </c>
      <c r="AA162" s="2" t="s">
        <v>311</v>
      </c>
      <c r="AB162" s="2" t="s">
        <v>325</v>
      </c>
    </row>
    <row r="163" spans="4:28" x14ac:dyDescent="0.2">
      <c r="D163" s="2" t="s">
        <v>234</v>
      </c>
      <c r="E163" s="2" t="s">
        <v>56</v>
      </c>
      <c r="J163" s="2" t="s">
        <v>234</v>
      </c>
      <c r="K163" s="47">
        <v>0.1123</v>
      </c>
      <c r="L163" s="47">
        <v>8.6400000000000005E-2</v>
      </c>
      <c r="M163" s="47">
        <v>2.9100000000000001E-2</v>
      </c>
      <c r="N163" s="47">
        <v>1.55E-2</v>
      </c>
      <c r="O163" s="47"/>
      <c r="P163" s="2" t="s">
        <v>234</v>
      </c>
      <c r="R163" s="2" t="s">
        <v>39</v>
      </c>
      <c r="T163" s="2" t="s">
        <v>262</v>
      </c>
      <c r="U163" s="12" t="s">
        <v>262</v>
      </c>
      <c r="V163" s="12"/>
      <c r="W163" s="2" t="s">
        <v>234</v>
      </c>
      <c r="X163" s="12">
        <v>0</v>
      </c>
      <c r="Y163" s="12"/>
      <c r="Z163" s="2" t="s">
        <v>234</v>
      </c>
      <c r="AA163" s="2" t="s">
        <v>290</v>
      </c>
    </row>
    <row r="164" spans="4:28" x14ac:dyDescent="0.2">
      <c r="D164" s="2" t="s">
        <v>235</v>
      </c>
      <c r="E164" s="2" t="s">
        <v>56</v>
      </c>
      <c r="J164" s="2" t="s">
        <v>235</v>
      </c>
      <c r="K164" s="47">
        <v>9.4E-2</v>
      </c>
      <c r="L164" s="47">
        <v>7.0800000000000002E-2</v>
      </c>
      <c r="M164" s="47">
        <v>2.4199999999999999E-2</v>
      </c>
      <c r="N164" s="47">
        <v>1.4E-2</v>
      </c>
      <c r="O164" s="47"/>
      <c r="P164" s="2" t="s">
        <v>235</v>
      </c>
      <c r="R164" s="2" t="s">
        <v>39</v>
      </c>
      <c r="T164" s="2" t="s">
        <v>262</v>
      </c>
      <c r="U164" s="12" t="s">
        <v>282</v>
      </c>
      <c r="V164" s="12"/>
      <c r="W164" s="2" t="s">
        <v>235</v>
      </c>
      <c r="X164" s="12">
        <v>2</v>
      </c>
      <c r="Y164" s="12"/>
      <c r="Z164" s="2" t="s">
        <v>235</v>
      </c>
      <c r="AA164" s="2" t="s">
        <v>290</v>
      </c>
    </row>
    <row r="165" spans="4:28" x14ac:dyDescent="0.2">
      <c r="D165" s="2" t="s">
        <v>236</v>
      </c>
      <c r="E165" s="2" t="s">
        <v>56</v>
      </c>
      <c r="J165" s="2" t="s">
        <v>236</v>
      </c>
      <c r="K165" s="47">
        <v>9.9500000000000005E-2</v>
      </c>
      <c r="L165" s="47">
        <v>8.1299999999999997E-2</v>
      </c>
      <c r="M165" s="47">
        <v>2.5899999999999999E-2</v>
      </c>
      <c r="N165" s="47">
        <v>1.04E-2</v>
      </c>
      <c r="O165" s="47"/>
      <c r="P165" s="2" t="s">
        <v>236</v>
      </c>
      <c r="R165" s="2" t="s">
        <v>39</v>
      </c>
      <c r="T165" s="2" t="s">
        <v>262</v>
      </c>
      <c r="U165" s="12" t="s">
        <v>262</v>
      </c>
      <c r="V165" s="12"/>
      <c r="W165" s="2" t="s">
        <v>236</v>
      </c>
      <c r="X165" s="12">
        <v>2</v>
      </c>
      <c r="Y165" s="12"/>
      <c r="Z165" s="2" t="s">
        <v>236</v>
      </c>
      <c r="AA165" s="2" t="s">
        <v>290</v>
      </c>
    </row>
    <row r="166" spans="4:28" x14ac:dyDescent="0.2">
      <c r="D166" s="2" t="s">
        <v>237</v>
      </c>
      <c r="E166" s="2" t="s">
        <v>56</v>
      </c>
      <c r="J166" s="2" t="s">
        <v>237</v>
      </c>
      <c r="K166" s="47">
        <v>0.1145</v>
      </c>
      <c r="L166" s="47">
        <v>8.9399999999999993E-2</v>
      </c>
      <c r="M166" s="47">
        <v>2.9700000000000001E-2</v>
      </c>
      <c r="N166" s="47">
        <v>1.4999999999999999E-2</v>
      </c>
      <c r="O166" s="47"/>
      <c r="P166" s="2" t="s">
        <v>237</v>
      </c>
      <c r="R166" s="2" t="s">
        <v>39</v>
      </c>
      <c r="T166" s="2" t="s">
        <v>262</v>
      </c>
      <c r="U166" s="12" t="s">
        <v>262</v>
      </c>
      <c r="V166" s="12"/>
      <c r="W166" s="2" t="s">
        <v>237</v>
      </c>
      <c r="X166" s="12">
        <v>2</v>
      </c>
      <c r="Y166" s="12"/>
      <c r="Z166" s="2" t="s">
        <v>237</v>
      </c>
      <c r="AA166" s="2" t="s">
        <v>290</v>
      </c>
    </row>
    <row r="167" spans="4:28" x14ac:dyDescent="0.2">
      <c r="D167" s="2" t="s">
        <v>238</v>
      </c>
      <c r="E167" s="2" t="s">
        <v>56</v>
      </c>
      <c r="J167" s="2" t="s">
        <v>238</v>
      </c>
      <c r="K167" s="47">
        <v>0.1273</v>
      </c>
      <c r="L167" s="47">
        <v>9.9400000000000002E-2</v>
      </c>
      <c r="M167" s="47">
        <v>3.3000000000000002E-2</v>
      </c>
      <c r="N167" s="47">
        <v>1.6500000000000001E-2</v>
      </c>
      <c r="O167" s="47"/>
      <c r="P167" s="2" t="s">
        <v>238</v>
      </c>
      <c r="R167" s="2" t="s">
        <v>39</v>
      </c>
      <c r="T167" s="2" t="s">
        <v>262</v>
      </c>
      <c r="U167" s="12" t="s">
        <v>262</v>
      </c>
      <c r="V167" s="12"/>
      <c r="W167" s="2" t="s">
        <v>238</v>
      </c>
      <c r="X167" s="12">
        <v>0</v>
      </c>
      <c r="Y167" s="12"/>
      <c r="Z167" s="2" t="s">
        <v>238</v>
      </c>
      <c r="AA167" s="2" t="s">
        <v>290</v>
      </c>
    </row>
    <row r="168" spans="4:28" x14ac:dyDescent="0.2">
      <c r="D168" s="2" t="s">
        <v>239</v>
      </c>
      <c r="E168" s="2" t="s">
        <v>56</v>
      </c>
      <c r="J168" s="2" t="s">
        <v>239</v>
      </c>
      <c r="K168" s="47">
        <v>0.12640000000000001</v>
      </c>
      <c r="L168" s="47">
        <v>0.106</v>
      </c>
      <c r="M168" s="47">
        <v>3.3099999999999997E-2</v>
      </c>
      <c r="N168" s="47">
        <v>1.14E-2</v>
      </c>
      <c r="O168" s="47"/>
      <c r="P168" s="2" t="s">
        <v>239</v>
      </c>
      <c r="R168" s="2" t="s">
        <v>39</v>
      </c>
      <c r="T168" s="2" t="s">
        <v>262</v>
      </c>
      <c r="U168" s="12" t="s">
        <v>262</v>
      </c>
      <c r="V168" s="12"/>
      <c r="W168" s="2" t="s">
        <v>239</v>
      </c>
      <c r="X168" s="12">
        <v>0</v>
      </c>
      <c r="Y168" s="12"/>
      <c r="Z168" s="2" t="s">
        <v>239</v>
      </c>
      <c r="AA168" s="2" t="s">
        <v>290</v>
      </c>
    </row>
    <row r="169" spans="4:28" x14ac:dyDescent="0.2">
      <c r="D169" s="2" t="s">
        <v>341</v>
      </c>
      <c r="E169" s="2" t="s">
        <v>56</v>
      </c>
      <c r="J169" s="2" t="s">
        <v>341</v>
      </c>
      <c r="K169" s="47">
        <v>0</v>
      </c>
      <c r="L169" s="47">
        <v>0</v>
      </c>
      <c r="M169" s="47">
        <v>0</v>
      </c>
      <c r="N169" s="47">
        <v>0</v>
      </c>
      <c r="P169" s="2" t="s">
        <v>341</v>
      </c>
      <c r="R169" s="2" t="s">
        <v>392</v>
      </c>
      <c r="U169" s="2" t="s">
        <v>264</v>
      </c>
      <c r="W169" s="2" t="s">
        <v>341</v>
      </c>
      <c r="X169" s="47">
        <v>0</v>
      </c>
      <c r="Z169" s="2" t="s">
        <v>341</v>
      </c>
      <c r="AA169" s="2" t="s">
        <v>380</v>
      </c>
      <c r="AB169" s="2" t="s">
        <v>313</v>
      </c>
    </row>
    <row r="170" spans="4:28" x14ac:dyDescent="0.2">
      <c r="D170" s="2" t="s">
        <v>342</v>
      </c>
      <c r="E170" s="2" t="s">
        <v>56</v>
      </c>
      <c r="J170" s="2" t="s">
        <v>342</v>
      </c>
      <c r="K170" s="47">
        <v>0</v>
      </c>
      <c r="L170" s="47">
        <v>0</v>
      </c>
      <c r="M170" s="47">
        <v>0</v>
      </c>
      <c r="N170" s="47">
        <v>0</v>
      </c>
      <c r="P170" s="2" t="s">
        <v>342</v>
      </c>
      <c r="R170" s="2" t="s">
        <v>393</v>
      </c>
      <c r="U170" s="2" t="s">
        <v>266</v>
      </c>
      <c r="W170" s="2" t="s">
        <v>342</v>
      </c>
      <c r="X170" s="47">
        <v>0</v>
      </c>
      <c r="Z170" s="2" t="s">
        <v>342</v>
      </c>
      <c r="AA170" s="2" t="s">
        <v>381</v>
      </c>
      <c r="AB170" s="2" t="s">
        <v>407</v>
      </c>
    </row>
    <row r="171" spans="4:28" x14ac:dyDescent="0.2">
      <c r="D171" s="2" t="s">
        <v>343</v>
      </c>
      <c r="E171" s="2" t="s">
        <v>56</v>
      </c>
      <c r="J171" s="2" t="s">
        <v>343</v>
      </c>
      <c r="K171" s="47">
        <v>0</v>
      </c>
      <c r="L171" s="47">
        <v>0</v>
      </c>
      <c r="M171" s="47">
        <v>0</v>
      </c>
      <c r="N171" s="47">
        <v>0</v>
      </c>
      <c r="P171" s="2" t="s">
        <v>343</v>
      </c>
      <c r="R171" s="2" t="s">
        <v>394</v>
      </c>
      <c r="U171" s="2" t="s">
        <v>267</v>
      </c>
      <c r="W171" s="2" t="s">
        <v>343</v>
      </c>
      <c r="X171" s="47">
        <v>0</v>
      </c>
      <c r="Z171" s="2" t="s">
        <v>343</v>
      </c>
      <c r="AA171" s="2" t="s">
        <v>296</v>
      </c>
      <c r="AB171" s="2" t="s">
        <v>315</v>
      </c>
    </row>
    <row r="172" spans="4:28" x14ac:dyDescent="0.2">
      <c r="D172" s="2" t="s">
        <v>344</v>
      </c>
      <c r="E172" s="2" t="s">
        <v>56</v>
      </c>
      <c r="J172" s="2" t="s">
        <v>344</v>
      </c>
      <c r="K172" s="47">
        <v>0</v>
      </c>
      <c r="L172" s="47">
        <v>0</v>
      </c>
      <c r="M172" s="47">
        <v>0</v>
      </c>
      <c r="N172" s="47">
        <v>0</v>
      </c>
      <c r="P172" s="2" t="s">
        <v>344</v>
      </c>
      <c r="R172" s="2" t="s">
        <v>39</v>
      </c>
      <c r="U172" s="2" t="s">
        <v>262</v>
      </c>
      <c r="W172" s="2" t="s">
        <v>344</v>
      </c>
      <c r="X172" s="47">
        <v>0</v>
      </c>
      <c r="Z172" s="2" t="s">
        <v>344</v>
      </c>
      <c r="AA172" s="2" t="s">
        <v>290</v>
      </c>
    </row>
    <row r="173" spans="4:28" x14ac:dyDescent="0.2">
      <c r="D173" s="2" t="s">
        <v>345</v>
      </c>
      <c r="E173" s="2" t="s">
        <v>56</v>
      </c>
      <c r="J173" s="2" t="s">
        <v>345</v>
      </c>
      <c r="K173" s="47">
        <v>0</v>
      </c>
      <c r="L173" s="47">
        <v>0</v>
      </c>
      <c r="M173" s="47">
        <v>0</v>
      </c>
      <c r="N173" s="47">
        <v>0</v>
      </c>
      <c r="P173" s="2" t="s">
        <v>345</v>
      </c>
      <c r="R173" s="2" t="s">
        <v>39</v>
      </c>
      <c r="U173" s="2" t="s">
        <v>262</v>
      </c>
      <c r="W173" s="2" t="s">
        <v>345</v>
      </c>
      <c r="X173" s="47">
        <v>0</v>
      </c>
      <c r="Z173" s="2" t="s">
        <v>345</v>
      </c>
      <c r="AA173" s="2" t="s">
        <v>290</v>
      </c>
    </row>
    <row r="174" spans="4:28" x14ac:dyDescent="0.2">
      <c r="D174" s="2" t="s">
        <v>346</v>
      </c>
      <c r="E174" s="2" t="s">
        <v>56</v>
      </c>
      <c r="J174" s="2" t="s">
        <v>346</v>
      </c>
      <c r="K174" s="47">
        <v>0</v>
      </c>
      <c r="L174" s="47">
        <v>0</v>
      </c>
      <c r="M174" s="47">
        <v>0</v>
      </c>
      <c r="N174" s="47">
        <v>0</v>
      </c>
      <c r="P174" s="2" t="s">
        <v>346</v>
      </c>
      <c r="R174" s="2" t="s">
        <v>395</v>
      </c>
      <c r="U174" s="2" t="s">
        <v>372</v>
      </c>
      <c r="W174" s="2" t="s">
        <v>346</v>
      </c>
      <c r="X174" s="47">
        <v>0</v>
      </c>
      <c r="Z174" s="2" t="s">
        <v>346</v>
      </c>
      <c r="AA174" s="2" t="s">
        <v>330</v>
      </c>
      <c r="AB174" s="2" t="s">
        <v>331</v>
      </c>
    </row>
    <row r="175" spans="4:28" x14ac:dyDescent="0.2">
      <c r="D175" s="2" t="s">
        <v>347</v>
      </c>
      <c r="E175" s="2" t="s">
        <v>56</v>
      </c>
      <c r="J175" s="2" t="s">
        <v>347</v>
      </c>
      <c r="K175" s="47">
        <v>0</v>
      </c>
      <c r="L175" s="47">
        <v>0</v>
      </c>
      <c r="M175" s="47">
        <v>0</v>
      </c>
      <c r="N175" s="47">
        <v>0</v>
      </c>
      <c r="P175" s="2" t="s">
        <v>347</v>
      </c>
      <c r="R175" s="2" t="s">
        <v>39</v>
      </c>
      <c r="U175" s="2" t="s">
        <v>262</v>
      </c>
      <c r="W175" s="2" t="s">
        <v>347</v>
      </c>
      <c r="X175" s="47">
        <v>0</v>
      </c>
      <c r="Z175" s="2" t="s">
        <v>347</v>
      </c>
      <c r="AA175" s="2" t="s">
        <v>290</v>
      </c>
    </row>
    <row r="176" spans="4:28" x14ac:dyDescent="0.2">
      <c r="D176" s="2" t="s">
        <v>348</v>
      </c>
      <c r="E176" s="2" t="s">
        <v>56</v>
      </c>
      <c r="J176" s="2" t="s">
        <v>348</v>
      </c>
      <c r="K176" s="47">
        <v>0</v>
      </c>
      <c r="L176" s="47">
        <v>0</v>
      </c>
      <c r="M176" s="47">
        <v>0</v>
      </c>
      <c r="N176" s="47">
        <v>0</v>
      </c>
      <c r="P176" s="2" t="s">
        <v>348</v>
      </c>
      <c r="R176" s="2" t="s">
        <v>39</v>
      </c>
      <c r="U176" s="2" t="s">
        <v>262</v>
      </c>
      <c r="W176" s="2" t="s">
        <v>348</v>
      </c>
      <c r="X176" s="47">
        <v>0</v>
      </c>
      <c r="Z176" s="2" t="s">
        <v>348</v>
      </c>
      <c r="AA176" s="2" t="s">
        <v>290</v>
      </c>
    </row>
    <row r="177" spans="4:28" x14ac:dyDescent="0.2">
      <c r="D177" s="2" t="s">
        <v>349</v>
      </c>
      <c r="E177" s="2" t="s">
        <v>56</v>
      </c>
      <c r="J177" s="2" t="s">
        <v>349</v>
      </c>
      <c r="K177" s="47">
        <v>0</v>
      </c>
      <c r="L177" s="47">
        <v>0</v>
      </c>
      <c r="M177" s="47">
        <v>0</v>
      </c>
      <c r="N177" s="47">
        <v>0</v>
      </c>
      <c r="P177" s="2" t="s">
        <v>349</v>
      </c>
      <c r="R177" s="2" t="s">
        <v>39</v>
      </c>
      <c r="U177" s="2" t="s">
        <v>262</v>
      </c>
      <c r="W177" s="2" t="s">
        <v>349</v>
      </c>
      <c r="X177" s="47">
        <v>0</v>
      </c>
      <c r="Z177" s="2" t="s">
        <v>349</v>
      </c>
      <c r="AA177" s="2" t="s">
        <v>290</v>
      </c>
    </row>
    <row r="178" spans="4:28" x14ac:dyDescent="0.2">
      <c r="D178" s="2" t="s">
        <v>350</v>
      </c>
      <c r="E178" s="2" t="s">
        <v>56</v>
      </c>
      <c r="J178" s="2" t="s">
        <v>350</v>
      </c>
      <c r="K178" s="47">
        <v>0</v>
      </c>
      <c r="L178" s="47">
        <v>0</v>
      </c>
      <c r="M178" s="47">
        <v>0</v>
      </c>
      <c r="N178" s="47">
        <v>0</v>
      </c>
      <c r="P178" s="2" t="s">
        <v>350</v>
      </c>
      <c r="R178" s="2" t="s">
        <v>396</v>
      </c>
      <c r="U178" s="2" t="s">
        <v>373</v>
      </c>
      <c r="W178" s="2" t="s">
        <v>350</v>
      </c>
      <c r="X178" s="47">
        <v>0</v>
      </c>
      <c r="Z178" s="2" t="s">
        <v>350</v>
      </c>
      <c r="AA178" s="2" t="s">
        <v>382</v>
      </c>
      <c r="AB178" s="2" t="s">
        <v>408</v>
      </c>
    </row>
    <row r="179" spans="4:28" x14ac:dyDescent="0.2">
      <c r="D179" s="2" t="s">
        <v>351</v>
      </c>
      <c r="E179" s="2" t="s">
        <v>420</v>
      </c>
      <c r="J179" s="2" t="s">
        <v>351</v>
      </c>
      <c r="K179" s="47">
        <v>0</v>
      </c>
      <c r="L179" s="47">
        <v>0</v>
      </c>
      <c r="M179" s="47">
        <v>0</v>
      </c>
      <c r="N179" s="47">
        <v>0</v>
      </c>
      <c r="P179" s="2" t="s">
        <v>351</v>
      </c>
      <c r="R179" s="2" t="s">
        <v>397</v>
      </c>
      <c r="U179" s="2" t="s">
        <v>374</v>
      </c>
      <c r="W179" s="2" t="s">
        <v>351</v>
      </c>
      <c r="X179" s="47">
        <v>0</v>
      </c>
      <c r="Z179" s="2" t="s">
        <v>351</v>
      </c>
      <c r="AA179" s="2" t="s">
        <v>383</v>
      </c>
      <c r="AB179" s="2" t="s">
        <v>409</v>
      </c>
    </row>
    <row r="180" spans="4:28" x14ac:dyDescent="0.2">
      <c r="D180" s="2" t="s">
        <v>352</v>
      </c>
      <c r="E180" s="2" t="s">
        <v>56</v>
      </c>
      <c r="J180" s="2" t="s">
        <v>352</v>
      </c>
      <c r="K180" s="47">
        <v>0</v>
      </c>
      <c r="L180" s="47">
        <v>0</v>
      </c>
      <c r="M180" s="47">
        <v>0</v>
      </c>
      <c r="N180" s="47">
        <v>0</v>
      </c>
      <c r="P180" s="2" t="s">
        <v>352</v>
      </c>
      <c r="R180" s="2" t="s">
        <v>39</v>
      </c>
      <c r="U180" s="2" t="s">
        <v>262</v>
      </c>
      <c r="W180" s="2" t="s">
        <v>352</v>
      </c>
      <c r="X180" s="47">
        <v>0</v>
      </c>
      <c r="Z180" s="2" t="s">
        <v>352</v>
      </c>
      <c r="AA180" s="2" t="s">
        <v>290</v>
      </c>
    </row>
    <row r="181" spans="4:28" x14ac:dyDescent="0.2">
      <c r="D181" s="2" t="s">
        <v>353</v>
      </c>
      <c r="E181" s="2" t="s">
        <v>56</v>
      </c>
      <c r="J181" s="2" t="s">
        <v>353</v>
      </c>
      <c r="K181" s="47">
        <v>0</v>
      </c>
      <c r="L181" s="47">
        <v>0</v>
      </c>
      <c r="M181" s="47">
        <v>0</v>
      </c>
      <c r="N181" s="47">
        <v>0</v>
      </c>
      <c r="P181" s="2" t="s">
        <v>353</v>
      </c>
      <c r="R181" s="2" t="s">
        <v>398</v>
      </c>
      <c r="U181" s="2" t="s">
        <v>375</v>
      </c>
      <c r="W181" s="2" t="s">
        <v>353</v>
      </c>
      <c r="X181" s="47">
        <v>0</v>
      </c>
      <c r="Z181" s="2" t="s">
        <v>353</v>
      </c>
      <c r="AA181" s="2" t="s">
        <v>384</v>
      </c>
      <c r="AB181" s="2" t="s">
        <v>410</v>
      </c>
    </row>
    <row r="182" spans="4:28" x14ac:dyDescent="0.2">
      <c r="D182" s="2" t="s">
        <v>354</v>
      </c>
      <c r="E182" s="2" t="s">
        <v>56</v>
      </c>
      <c r="J182" s="2" t="s">
        <v>354</v>
      </c>
      <c r="K182" s="47">
        <v>0</v>
      </c>
      <c r="L182" s="47">
        <v>0</v>
      </c>
      <c r="M182" s="47">
        <v>0</v>
      </c>
      <c r="N182" s="47">
        <v>0</v>
      </c>
      <c r="P182" s="2" t="s">
        <v>354</v>
      </c>
      <c r="R182" s="2" t="s">
        <v>39</v>
      </c>
      <c r="U182" s="2" t="s">
        <v>262</v>
      </c>
      <c r="W182" s="2" t="s">
        <v>354</v>
      </c>
      <c r="X182" s="47">
        <v>0</v>
      </c>
      <c r="Z182" s="2" t="s">
        <v>354</v>
      </c>
      <c r="AA182" s="2" t="s">
        <v>290</v>
      </c>
    </row>
    <row r="183" spans="4:28" x14ac:dyDescent="0.2">
      <c r="D183" s="2" t="s">
        <v>355</v>
      </c>
      <c r="E183" s="2" t="s">
        <v>56</v>
      </c>
      <c r="J183" s="2" t="s">
        <v>355</v>
      </c>
      <c r="K183" s="47">
        <v>0</v>
      </c>
      <c r="L183" s="47">
        <v>0</v>
      </c>
      <c r="M183" s="47">
        <v>0</v>
      </c>
      <c r="N183" s="47">
        <v>0</v>
      </c>
      <c r="P183" s="2" t="s">
        <v>355</v>
      </c>
      <c r="R183" s="2" t="s">
        <v>39</v>
      </c>
      <c r="U183" s="2" t="s">
        <v>262</v>
      </c>
      <c r="W183" s="2" t="s">
        <v>355</v>
      </c>
      <c r="X183" s="47">
        <v>0</v>
      </c>
      <c r="Z183" s="2" t="s">
        <v>355</v>
      </c>
      <c r="AA183" s="2" t="s">
        <v>290</v>
      </c>
    </row>
    <row r="184" spans="4:28" x14ac:dyDescent="0.2">
      <c r="D184" s="2" t="s">
        <v>356</v>
      </c>
      <c r="E184" s="2" t="s">
        <v>56</v>
      </c>
      <c r="J184" s="2" t="s">
        <v>356</v>
      </c>
      <c r="K184" s="47">
        <v>0</v>
      </c>
      <c r="L184" s="47">
        <v>0</v>
      </c>
      <c r="M184" s="47">
        <v>0</v>
      </c>
      <c r="N184" s="47">
        <v>0</v>
      </c>
      <c r="P184" s="2" t="s">
        <v>356</v>
      </c>
      <c r="R184" s="2" t="s">
        <v>39</v>
      </c>
      <c r="U184" s="2" t="s">
        <v>262</v>
      </c>
      <c r="W184" s="2" t="s">
        <v>356</v>
      </c>
      <c r="X184" s="47">
        <v>0</v>
      </c>
      <c r="Z184" s="2" t="s">
        <v>356</v>
      </c>
      <c r="AA184" s="2" t="s">
        <v>290</v>
      </c>
    </row>
    <row r="185" spans="4:28" x14ac:dyDescent="0.2">
      <c r="D185" s="2" t="s">
        <v>357</v>
      </c>
      <c r="E185" s="2" t="s">
        <v>56</v>
      </c>
      <c r="J185" s="2" t="s">
        <v>357</v>
      </c>
      <c r="K185" s="47">
        <v>0</v>
      </c>
      <c r="L185" s="47">
        <v>0</v>
      </c>
      <c r="M185" s="47">
        <v>0</v>
      </c>
      <c r="N185" s="47">
        <v>0</v>
      </c>
      <c r="P185" s="2" t="s">
        <v>357</v>
      </c>
      <c r="R185" s="2" t="s">
        <v>39</v>
      </c>
      <c r="U185" s="2" t="s">
        <v>262</v>
      </c>
      <c r="W185" s="2" t="s">
        <v>357</v>
      </c>
      <c r="X185" s="47">
        <v>0</v>
      </c>
      <c r="Z185" s="2" t="s">
        <v>357</v>
      </c>
      <c r="AA185" s="2" t="s">
        <v>290</v>
      </c>
    </row>
    <row r="186" spans="4:28" x14ac:dyDescent="0.2">
      <c r="D186" s="2" t="s">
        <v>358</v>
      </c>
      <c r="E186" s="2" t="s">
        <v>56</v>
      </c>
      <c r="J186" s="2" t="s">
        <v>358</v>
      </c>
      <c r="K186" s="47">
        <v>0</v>
      </c>
      <c r="L186" s="47">
        <v>0</v>
      </c>
      <c r="M186" s="47">
        <v>0</v>
      </c>
      <c r="N186" s="47">
        <v>0</v>
      </c>
      <c r="P186" s="2" t="s">
        <v>358</v>
      </c>
      <c r="R186" s="2" t="s">
        <v>399</v>
      </c>
      <c r="U186" s="2" t="s">
        <v>268</v>
      </c>
      <c r="W186" s="2" t="s">
        <v>358</v>
      </c>
      <c r="X186" s="47">
        <v>0</v>
      </c>
      <c r="Z186" s="2" t="s">
        <v>358</v>
      </c>
      <c r="AA186" s="2" t="s">
        <v>385</v>
      </c>
      <c r="AB186" s="2" t="s">
        <v>319</v>
      </c>
    </row>
    <row r="187" spans="4:28" x14ac:dyDescent="0.2">
      <c r="D187" s="2" t="s">
        <v>359</v>
      </c>
      <c r="E187" s="2" t="s">
        <v>56</v>
      </c>
      <c r="J187" s="2" t="s">
        <v>359</v>
      </c>
      <c r="K187" s="47">
        <v>0</v>
      </c>
      <c r="L187" s="47">
        <v>0</v>
      </c>
      <c r="M187" s="47">
        <v>0</v>
      </c>
      <c r="N187" s="47">
        <v>0</v>
      </c>
      <c r="P187" s="2" t="s">
        <v>359</v>
      </c>
      <c r="R187" s="2" t="s">
        <v>400</v>
      </c>
      <c r="U187" s="2" t="s">
        <v>269</v>
      </c>
      <c r="W187" s="2" t="s">
        <v>359</v>
      </c>
      <c r="X187" s="47">
        <v>0</v>
      </c>
      <c r="Z187" s="2" t="s">
        <v>359</v>
      </c>
      <c r="AA187" s="2" t="s">
        <v>386</v>
      </c>
      <c r="AB187" s="2" t="s">
        <v>411</v>
      </c>
    </row>
    <row r="188" spans="4:28" x14ac:dyDescent="0.2">
      <c r="D188" s="2" t="s">
        <v>360</v>
      </c>
      <c r="E188" s="2" t="s">
        <v>56</v>
      </c>
      <c r="J188" s="2" t="s">
        <v>360</v>
      </c>
      <c r="K188" s="47">
        <v>0</v>
      </c>
      <c r="L188" s="47">
        <v>0</v>
      </c>
      <c r="M188" s="47">
        <v>0</v>
      </c>
      <c r="N188" s="47">
        <v>0</v>
      </c>
      <c r="P188" s="2" t="s">
        <v>360</v>
      </c>
      <c r="R188" s="2" t="s">
        <v>39</v>
      </c>
      <c r="U188" s="2" t="s">
        <v>262</v>
      </c>
      <c r="W188" s="2" t="s">
        <v>360</v>
      </c>
      <c r="X188" s="47">
        <v>0</v>
      </c>
      <c r="Z188" s="2" t="s">
        <v>360</v>
      </c>
      <c r="AA188" s="2" t="s">
        <v>290</v>
      </c>
    </row>
    <row r="189" spans="4:28" x14ac:dyDescent="0.2">
      <c r="D189" s="2" t="s">
        <v>361</v>
      </c>
      <c r="E189" s="2" t="s">
        <v>56</v>
      </c>
      <c r="J189" s="2" t="s">
        <v>361</v>
      </c>
      <c r="K189" s="47">
        <v>0</v>
      </c>
      <c r="L189" s="47">
        <v>0</v>
      </c>
      <c r="M189" s="47">
        <v>0</v>
      </c>
      <c r="N189" s="47">
        <v>0</v>
      </c>
      <c r="P189" s="2" t="s">
        <v>361</v>
      </c>
      <c r="R189" s="2" t="s">
        <v>39</v>
      </c>
      <c r="U189" s="2" t="s">
        <v>262</v>
      </c>
      <c r="W189" s="2" t="s">
        <v>361</v>
      </c>
      <c r="X189" s="47">
        <v>0</v>
      </c>
      <c r="Z189" s="2" t="s">
        <v>361</v>
      </c>
      <c r="AA189" s="2" t="s">
        <v>290</v>
      </c>
    </row>
    <row r="190" spans="4:28" x14ac:dyDescent="0.2">
      <c r="D190" s="2" t="s">
        <v>362</v>
      </c>
      <c r="E190" s="2" t="s">
        <v>56</v>
      </c>
      <c r="J190" s="2" t="s">
        <v>362</v>
      </c>
      <c r="K190" s="47">
        <v>0</v>
      </c>
      <c r="L190" s="47">
        <v>0</v>
      </c>
      <c r="M190" s="47">
        <v>0</v>
      </c>
      <c r="N190" s="47">
        <v>0</v>
      </c>
      <c r="P190" s="2" t="s">
        <v>362</v>
      </c>
      <c r="R190" s="2" t="s">
        <v>401</v>
      </c>
      <c r="U190" s="2" t="s">
        <v>376</v>
      </c>
      <c r="W190" s="2" t="s">
        <v>362</v>
      </c>
      <c r="X190" s="47">
        <v>0</v>
      </c>
      <c r="Z190" s="2" t="s">
        <v>362</v>
      </c>
      <c r="AA190" s="2" t="s">
        <v>387</v>
      </c>
      <c r="AB190" s="2" t="s">
        <v>412</v>
      </c>
    </row>
    <row r="191" spans="4:28" x14ac:dyDescent="0.2">
      <c r="D191" s="2" t="s">
        <v>363</v>
      </c>
      <c r="E191" s="2" t="s">
        <v>56</v>
      </c>
      <c r="J191" s="2" t="s">
        <v>363</v>
      </c>
      <c r="K191" s="47">
        <v>0</v>
      </c>
      <c r="L191" s="47">
        <v>0</v>
      </c>
      <c r="M191" s="47">
        <v>0</v>
      </c>
      <c r="N191" s="47">
        <v>0</v>
      </c>
      <c r="P191" s="2" t="s">
        <v>363</v>
      </c>
      <c r="R191" s="2" t="s">
        <v>39</v>
      </c>
      <c r="U191" s="2" t="s">
        <v>262</v>
      </c>
      <c r="W191" s="2" t="s">
        <v>363</v>
      </c>
      <c r="X191" s="47">
        <v>0</v>
      </c>
      <c r="Z191" s="2" t="s">
        <v>363</v>
      </c>
      <c r="AA191" s="2" t="s">
        <v>290</v>
      </c>
    </row>
    <row r="192" spans="4:28" x14ac:dyDescent="0.2">
      <c r="D192" s="2" t="s">
        <v>364</v>
      </c>
      <c r="E192" s="2" t="s">
        <v>421</v>
      </c>
      <c r="J192" s="2" t="s">
        <v>364</v>
      </c>
      <c r="K192" s="47">
        <v>0</v>
      </c>
      <c r="L192" s="47">
        <v>0</v>
      </c>
      <c r="M192" s="47">
        <v>0</v>
      </c>
      <c r="N192" s="47">
        <v>0</v>
      </c>
      <c r="P192" s="2" t="s">
        <v>364</v>
      </c>
      <c r="R192" s="2" t="s">
        <v>402</v>
      </c>
      <c r="U192" s="2" t="s">
        <v>377</v>
      </c>
      <c r="W192" s="2" t="s">
        <v>364</v>
      </c>
      <c r="X192" s="47">
        <v>0</v>
      </c>
      <c r="Z192" s="2" t="s">
        <v>364</v>
      </c>
      <c r="AA192" s="2" t="s">
        <v>388</v>
      </c>
      <c r="AB192" s="2" t="s">
        <v>413</v>
      </c>
    </row>
    <row r="193" spans="4:28" x14ac:dyDescent="0.2">
      <c r="D193" s="2" t="s">
        <v>365</v>
      </c>
      <c r="E193" s="2" t="s">
        <v>56</v>
      </c>
      <c r="J193" s="2" t="s">
        <v>365</v>
      </c>
      <c r="K193" s="47">
        <v>0</v>
      </c>
      <c r="L193" s="47">
        <v>0</v>
      </c>
      <c r="M193" s="47">
        <v>0</v>
      </c>
      <c r="N193" s="47">
        <v>0</v>
      </c>
      <c r="P193" s="2" t="s">
        <v>365</v>
      </c>
      <c r="R193" s="2" t="s">
        <v>403</v>
      </c>
      <c r="U193" s="2" t="s">
        <v>270</v>
      </c>
      <c r="W193" s="2" t="s">
        <v>365</v>
      </c>
      <c r="X193" s="47">
        <v>0</v>
      </c>
      <c r="Z193" s="2" t="s">
        <v>365</v>
      </c>
      <c r="AA193" s="2" t="s">
        <v>389</v>
      </c>
      <c r="AB193" s="2" t="s">
        <v>322</v>
      </c>
    </row>
    <row r="194" spans="4:28" x14ac:dyDescent="0.2">
      <c r="D194" s="2" t="s">
        <v>366</v>
      </c>
      <c r="E194" s="2" t="s">
        <v>56</v>
      </c>
      <c r="J194" s="2" t="s">
        <v>366</v>
      </c>
      <c r="K194" s="47">
        <v>0</v>
      </c>
      <c r="L194" s="47">
        <v>0</v>
      </c>
      <c r="M194" s="47">
        <v>0</v>
      </c>
      <c r="N194" s="47">
        <v>0</v>
      </c>
      <c r="P194" s="2" t="s">
        <v>366</v>
      </c>
      <c r="R194" s="2" t="s">
        <v>39</v>
      </c>
      <c r="U194" s="2" t="s">
        <v>262</v>
      </c>
      <c r="W194" s="2" t="s">
        <v>366</v>
      </c>
      <c r="X194" s="47">
        <v>0</v>
      </c>
      <c r="Z194" s="2" t="s">
        <v>366</v>
      </c>
      <c r="AA194" s="2" t="s">
        <v>290</v>
      </c>
    </row>
    <row r="195" spans="4:28" ht="14.25" x14ac:dyDescent="0.25">
      <c r="D195" s="2" t="s">
        <v>367</v>
      </c>
      <c r="E195" s="2" t="s">
        <v>422</v>
      </c>
      <c r="J195" s="2" t="s">
        <v>367</v>
      </c>
      <c r="K195" s="47">
        <v>0</v>
      </c>
      <c r="L195" s="47">
        <v>0</v>
      </c>
      <c r="M195" s="47">
        <v>0</v>
      </c>
      <c r="N195" s="47">
        <v>0</v>
      </c>
      <c r="P195" s="2" t="s">
        <v>367</v>
      </c>
      <c r="R195" s="2" t="s">
        <v>404</v>
      </c>
      <c r="U195" s="2" t="s">
        <v>378</v>
      </c>
      <c r="W195" s="2" t="s">
        <v>367</v>
      </c>
      <c r="X195" s="47">
        <v>0</v>
      </c>
      <c r="Z195" s="2" t="s">
        <v>367</v>
      </c>
      <c r="AA195" s="2" t="s">
        <v>416</v>
      </c>
      <c r="AB195" s="2" t="s">
        <v>415</v>
      </c>
    </row>
    <row r="196" spans="4:28" x14ac:dyDescent="0.2">
      <c r="D196" s="2" t="s">
        <v>368</v>
      </c>
      <c r="E196" s="2" t="s">
        <v>56</v>
      </c>
      <c r="J196" s="2" t="s">
        <v>368</v>
      </c>
      <c r="K196" s="47">
        <v>0</v>
      </c>
      <c r="L196" s="47">
        <v>0</v>
      </c>
      <c r="M196" s="47">
        <v>0</v>
      </c>
      <c r="N196" s="47">
        <v>0</v>
      </c>
      <c r="P196" s="2" t="s">
        <v>368</v>
      </c>
      <c r="R196" s="2" t="s">
        <v>405</v>
      </c>
      <c r="U196" s="2" t="s">
        <v>265</v>
      </c>
      <c r="W196" s="2" t="s">
        <v>368</v>
      </c>
      <c r="X196" s="47">
        <v>0</v>
      </c>
      <c r="Z196" s="2" t="s">
        <v>368</v>
      </c>
      <c r="AA196" s="2" t="s">
        <v>386</v>
      </c>
      <c r="AB196" s="2" t="s">
        <v>411</v>
      </c>
    </row>
    <row r="197" spans="4:28" x14ac:dyDescent="0.2">
      <c r="D197" s="2" t="s">
        <v>369</v>
      </c>
      <c r="E197" s="2" t="s">
        <v>56</v>
      </c>
      <c r="J197" s="2" t="s">
        <v>369</v>
      </c>
      <c r="K197" s="47">
        <v>0</v>
      </c>
      <c r="L197" s="47">
        <v>0</v>
      </c>
      <c r="M197" s="47">
        <v>0</v>
      </c>
      <c r="N197" s="47">
        <v>0</v>
      </c>
      <c r="P197" s="2" t="s">
        <v>369</v>
      </c>
      <c r="R197" s="2" t="s">
        <v>39</v>
      </c>
      <c r="U197" s="2" t="s">
        <v>262</v>
      </c>
      <c r="W197" s="2" t="s">
        <v>369</v>
      </c>
      <c r="X197" s="47">
        <v>0</v>
      </c>
      <c r="Z197" s="2" t="s">
        <v>369</v>
      </c>
      <c r="AA197" s="2" t="s">
        <v>290</v>
      </c>
    </row>
    <row r="198" spans="4:28" x14ac:dyDescent="0.2">
      <c r="D198" s="2" t="s">
        <v>370</v>
      </c>
      <c r="E198" s="2" t="s">
        <v>56</v>
      </c>
      <c r="J198" s="2" t="s">
        <v>370</v>
      </c>
      <c r="K198" s="47">
        <v>0</v>
      </c>
      <c r="L198" s="47">
        <v>0</v>
      </c>
      <c r="M198" s="47">
        <v>0</v>
      </c>
      <c r="N198" s="47">
        <v>0</v>
      </c>
      <c r="P198" s="2" t="s">
        <v>370</v>
      </c>
      <c r="R198" s="2" t="s">
        <v>418</v>
      </c>
      <c r="U198" s="2" t="s">
        <v>379</v>
      </c>
      <c r="W198" s="2" t="s">
        <v>370</v>
      </c>
      <c r="X198" s="47">
        <v>0</v>
      </c>
      <c r="Z198" s="2" t="s">
        <v>370</v>
      </c>
      <c r="AA198" s="2" t="s">
        <v>390</v>
      </c>
      <c r="AB198" s="2" t="s">
        <v>417</v>
      </c>
    </row>
    <row r="199" spans="4:28" x14ac:dyDescent="0.2">
      <c r="D199" s="2" t="s">
        <v>371</v>
      </c>
      <c r="E199" s="2" t="s">
        <v>56</v>
      </c>
      <c r="J199" s="2" t="s">
        <v>371</v>
      </c>
      <c r="K199" s="47">
        <v>0</v>
      </c>
      <c r="L199" s="47">
        <v>0</v>
      </c>
      <c r="M199" s="47">
        <v>0</v>
      </c>
      <c r="N199" s="47">
        <v>0</v>
      </c>
      <c r="P199" s="2" t="s">
        <v>371</v>
      </c>
      <c r="R199" s="2" t="s">
        <v>406</v>
      </c>
      <c r="U199" s="2" t="s">
        <v>271</v>
      </c>
      <c r="W199" s="2" t="s">
        <v>371</v>
      </c>
      <c r="X199" s="47">
        <v>0</v>
      </c>
      <c r="Z199" s="2" t="s">
        <v>371</v>
      </c>
      <c r="AA199" s="2" t="s">
        <v>391</v>
      </c>
      <c r="AB199" s="2" t="s">
        <v>414</v>
      </c>
    </row>
  </sheetData>
  <sheetProtection algorithmName="SHA-512" hashValue="H1kd4DaAsgAaCrT2YJ1bwKOe63J8hAJa5IlkGY0B3TGJvlznbM/S5V+VABZDqnNfc/VaU213PK/GJJ/1E3aWRw==" saltValue="Q+RDkcMVxe73EY4gjVSfyQ==" spinCount="100000" sheet="1" formatCells="0" formatColumns="0" formatRows="0" insertColumns="0" insertRows="0" insertHyperlinks="0" deleteColumns="0" deleteRows="0" sort="0" autoFilter="0" pivotTables="0"/>
  <mergeCells count="2">
    <mergeCell ref="AA1:AG1"/>
    <mergeCell ref="AI1:AO1"/>
  </mergeCells>
  <phoneticPr fontId="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75FD-B8AF-4AFB-8F9A-FE174FBFE93D}">
  <dimension ref="A1:H18"/>
  <sheetViews>
    <sheetView showGridLines="0" zoomScaleNormal="100" workbookViewId="0">
      <selection activeCell="G1" sqref="G1"/>
    </sheetView>
  </sheetViews>
  <sheetFormatPr defaultRowHeight="15" x14ac:dyDescent="0.25"/>
  <cols>
    <col min="2" max="2" width="34.7109375" customWidth="1"/>
    <col min="3" max="3" width="15.5703125" customWidth="1"/>
    <col min="4" max="4" width="20.42578125" customWidth="1"/>
    <col min="5" max="5" width="9.140625" customWidth="1"/>
    <col min="6" max="6" width="13.5703125" customWidth="1"/>
    <col min="7" max="7" width="8.140625" customWidth="1"/>
    <col min="8" max="8" width="36.5703125" customWidth="1"/>
  </cols>
  <sheetData>
    <row r="1" spans="1:8" ht="25.5" customHeight="1" x14ac:dyDescent="0.25">
      <c r="A1" s="87" t="s">
        <v>51</v>
      </c>
      <c r="B1" s="88"/>
      <c r="C1" s="88"/>
      <c r="D1" s="88"/>
      <c r="E1" s="88"/>
      <c r="F1" s="88"/>
      <c r="G1" s="35">
        <v>2021</v>
      </c>
      <c r="H1" s="4"/>
    </row>
    <row r="2" spans="1:8" x14ac:dyDescent="0.25">
      <c r="A2" s="140" t="s">
        <v>60</v>
      </c>
      <c r="B2" s="141"/>
      <c r="C2" s="141"/>
      <c r="D2" s="141"/>
      <c r="E2" s="141"/>
      <c r="F2" s="141"/>
      <c r="G2" s="142"/>
    </row>
    <row r="3" spans="1:8" x14ac:dyDescent="0.25">
      <c r="A3" s="9" t="s">
        <v>2</v>
      </c>
      <c r="B3" s="18" t="s">
        <v>3</v>
      </c>
      <c r="C3" s="137" t="s">
        <v>19</v>
      </c>
      <c r="D3" s="138"/>
      <c r="E3" s="138"/>
      <c r="F3" s="138"/>
      <c r="G3" s="139"/>
    </row>
    <row r="4" spans="1:8" ht="15" customHeight="1" x14ac:dyDescent="0.25">
      <c r="A4" s="7">
        <v>1</v>
      </c>
      <c r="B4" s="10" t="s">
        <v>20</v>
      </c>
      <c r="C4" s="134" t="s">
        <v>61</v>
      </c>
      <c r="D4" s="135"/>
      <c r="E4" s="135"/>
      <c r="F4" s="135"/>
      <c r="G4" s="136"/>
    </row>
    <row r="5" spans="1:8" ht="14.25" customHeight="1" x14ac:dyDescent="0.25">
      <c r="A5" s="7">
        <v>2</v>
      </c>
      <c r="B5" s="11" t="s">
        <v>21</v>
      </c>
      <c r="C5" s="131" t="s">
        <v>62</v>
      </c>
      <c r="D5" s="132"/>
      <c r="E5" s="132"/>
      <c r="F5" s="132"/>
      <c r="G5" s="133"/>
    </row>
    <row r="6" spans="1:8" ht="15" customHeight="1" x14ac:dyDescent="0.25">
      <c r="A6" s="15">
        <v>3</v>
      </c>
      <c r="B6" s="19" t="s">
        <v>22</v>
      </c>
      <c r="C6" s="130" t="str">
        <f>VLOOKUP('Tabela informacyjna'!F10,Arkusz2!P$3:U$199,3,FALSE)</f>
        <v xml:space="preserve">Ds18DlsPM10d01; Ds18DlsPM10d13; Ds18DlsPM2,5a05; </v>
      </c>
      <c r="D6" s="130"/>
      <c r="E6" s="130"/>
      <c r="F6" s="130"/>
      <c r="G6" s="130"/>
    </row>
    <row r="7" spans="1:8" ht="39.75" customHeight="1" x14ac:dyDescent="0.25">
      <c r="A7" s="8">
        <v>4</v>
      </c>
      <c r="B7" s="17" t="s">
        <v>4</v>
      </c>
      <c r="C7" s="127" t="s">
        <v>63</v>
      </c>
      <c r="D7" s="128"/>
      <c r="E7" s="128"/>
      <c r="F7" s="128"/>
      <c r="G7" s="129"/>
    </row>
    <row r="8" spans="1:8" x14ac:dyDescent="0.25">
      <c r="A8" s="7">
        <v>5</v>
      </c>
      <c r="B8" s="11" t="s">
        <v>23</v>
      </c>
      <c r="C8" s="74" t="str">
        <f>VLOOKUP('Tabela informacyjna'!F10,Arkusz2!$D$3:$E$199,2,FALSE)</f>
        <v>Strefa dolnośląska PL0204</v>
      </c>
      <c r="D8" s="75"/>
      <c r="E8" s="75"/>
      <c r="F8" s="75"/>
      <c r="G8" s="76"/>
    </row>
    <row r="9" spans="1:8" ht="42.75" customHeight="1" x14ac:dyDescent="0.25">
      <c r="A9" s="42">
        <v>6</v>
      </c>
      <c r="B9" s="11" t="s">
        <v>24</v>
      </c>
      <c r="C9" s="113"/>
      <c r="D9" s="114"/>
      <c r="E9" s="114"/>
      <c r="F9" s="114"/>
      <c r="G9" s="115"/>
    </row>
    <row r="10" spans="1:8" x14ac:dyDescent="0.25">
      <c r="A10" s="7">
        <v>7</v>
      </c>
      <c r="B10" s="11" t="s">
        <v>25</v>
      </c>
      <c r="C10" s="113"/>
      <c r="D10" s="114"/>
      <c r="E10" s="114"/>
      <c r="F10" s="114"/>
      <c r="G10" s="115"/>
    </row>
    <row r="11" spans="1:8" ht="15" customHeight="1" x14ac:dyDescent="0.25">
      <c r="A11" s="15">
        <v>8</v>
      </c>
      <c r="B11" s="20" t="s">
        <v>26</v>
      </c>
      <c r="C11" s="127" t="s">
        <v>27</v>
      </c>
      <c r="D11" s="128"/>
      <c r="E11" s="128"/>
      <c r="F11" s="128"/>
      <c r="G11" s="129"/>
    </row>
    <row r="12" spans="1:8" ht="25.5" customHeight="1" x14ac:dyDescent="0.25">
      <c r="A12" s="7">
        <v>9</v>
      </c>
      <c r="B12" s="10" t="s">
        <v>28</v>
      </c>
      <c r="C12" s="74" t="s">
        <v>340</v>
      </c>
      <c r="D12" s="75"/>
      <c r="E12" s="75"/>
      <c r="F12" s="75"/>
      <c r="G12" s="76"/>
    </row>
    <row r="13" spans="1:8" ht="21.75" customHeight="1" x14ac:dyDescent="0.25">
      <c r="A13" s="15">
        <v>10</v>
      </c>
      <c r="B13" s="19" t="s">
        <v>29</v>
      </c>
      <c r="C13" s="74" t="s">
        <v>286</v>
      </c>
      <c r="D13" s="76"/>
      <c r="E13" s="77"/>
      <c r="F13" s="77"/>
      <c r="G13" s="77"/>
    </row>
    <row r="14" spans="1:8" ht="21" customHeight="1" x14ac:dyDescent="0.25">
      <c r="A14" s="7">
        <v>11</v>
      </c>
      <c r="B14" s="11" t="s">
        <v>31</v>
      </c>
      <c r="C14" s="41" t="s">
        <v>328</v>
      </c>
      <c r="D14" s="116">
        <f>(VLOOKUP('Tabela informacyjna'!F10,Arkusz2!W$3:X$199,2,FALSE))*E13</f>
        <v>0</v>
      </c>
      <c r="E14" s="116"/>
      <c r="F14" s="116"/>
      <c r="G14" s="117"/>
    </row>
    <row r="15" spans="1:8" ht="27" customHeight="1" x14ac:dyDescent="0.25">
      <c r="A15" s="7">
        <v>12</v>
      </c>
      <c r="B15" s="10" t="s">
        <v>33</v>
      </c>
      <c r="C15" s="118"/>
      <c r="D15" s="119"/>
      <c r="E15" s="119"/>
      <c r="F15" s="119"/>
      <c r="G15" s="120"/>
    </row>
    <row r="16" spans="1:8" ht="26.25" customHeight="1" x14ac:dyDescent="0.25">
      <c r="A16" s="7">
        <v>13</v>
      </c>
      <c r="B16" s="10" t="s">
        <v>34</v>
      </c>
      <c r="C16" s="121"/>
      <c r="D16" s="122"/>
      <c r="E16" s="122"/>
      <c r="F16" s="122"/>
      <c r="G16" s="123"/>
    </row>
    <row r="17" spans="1:7" ht="41.25" customHeight="1" x14ac:dyDescent="0.25">
      <c r="A17" s="7">
        <v>14</v>
      </c>
      <c r="B17" s="10" t="s">
        <v>40</v>
      </c>
      <c r="C17" s="124" t="str">
        <f>VLOOKUP('Tabela informacyjna'!F10,Arkusz2!Z$3:AB$199,3,FALSE)</f>
        <v>PM10 = 18,0; PM10 = 8,9; PM2,5 = 10,9;</v>
      </c>
      <c r="D17" s="125"/>
      <c r="E17" s="125"/>
      <c r="F17" s="125"/>
      <c r="G17" s="126"/>
    </row>
    <row r="18" spans="1:7" x14ac:dyDescent="0.25">
      <c r="A18" s="7">
        <v>15</v>
      </c>
      <c r="B18" s="11" t="s">
        <v>16</v>
      </c>
      <c r="C18" s="113"/>
      <c r="D18" s="114"/>
      <c r="E18" s="114"/>
      <c r="F18" s="114"/>
      <c r="G18" s="115"/>
    </row>
  </sheetData>
  <sheetProtection algorithmName="SHA-512" hashValue="D4LHUXmeA5KAG5n5qf/J8zLcokG2Yje4uH2a8U5nENDYkFq7E5bANCIDGXQkD31uZBcx9H1hURaXyo7Vp3WOQw==" saltValue="HfDlxISwmmopY33rc5bzGQ==" spinCount="100000" sheet="1" formatCells="0" formatColumns="0" formatRows="0" insertColumns="0" insertRows="0" insertHyperlinks="0" deleteColumns="0" deleteRows="0" sort="0" autoFilter="0" pivotTables="0"/>
  <mergeCells count="19">
    <mergeCell ref="C9:G9"/>
    <mergeCell ref="A1:F1"/>
    <mergeCell ref="C8:G8"/>
    <mergeCell ref="C7:G7"/>
    <mergeCell ref="C6:G6"/>
    <mergeCell ref="C5:G5"/>
    <mergeCell ref="C4:G4"/>
    <mergeCell ref="C3:G3"/>
    <mergeCell ref="A2:G2"/>
    <mergeCell ref="C18:G18"/>
    <mergeCell ref="C10:G10"/>
    <mergeCell ref="D14:G14"/>
    <mergeCell ref="C15:G15"/>
    <mergeCell ref="C16:G16"/>
    <mergeCell ref="C17:G17"/>
    <mergeCell ref="E13:G13"/>
    <mergeCell ref="C13:D13"/>
    <mergeCell ref="C12:G12"/>
    <mergeCell ref="C11:G11"/>
  </mergeCells>
  <dataValidations count="4">
    <dataValidation allowBlank="1" showInputMessage="1" showErrorMessage="1" prompt="Proszę podać datę rozpoczęcia i zakończenia działania" sqref="C10:G10" xr:uid="{F4389FF8-53F1-4790-8CDE-F312918ED6BC}"/>
    <dataValidation allowBlank="1" showInputMessage="1" showErrorMessage="1" prompt="Prosze podac liczbę w kolumnie obok" sqref="C13:D13" xr:uid="{41D2F73A-2ACD-4171-8406-4B174CAFC9DF}"/>
    <dataValidation allowBlank="1" showInputMessage="1" showErrorMessage="1" prompt="Proszę podać szacunkowe koszty łączne obejmują wszystkie koszty poniesione przez sektor/y wskazane jako odpowiedzialne za realizacje zadania (liczba)" sqref="C16:G16 C15:G15" xr:uid="{E57C0265-75D3-4671-B3CF-26192B824C32}"/>
    <dataValidation allowBlank="1" showInputMessage="1" showErrorMessage="1" prompt="Obszar strefy, na którym podjęto działanie naprawcze. Opis obszaru, na którym leżą źródła emisji uwzględnione w działaniach naprawczych (tekst - maksymalnie 600 zanków)" sqref="C9:G9" xr:uid="{AF734833-EBD4-4BC7-923A-3F72ED408B0D}"/>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2FC0-197E-4C41-A3CC-458FFBE67E78}">
  <dimension ref="A1:D19"/>
  <sheetViews>
    <sheetView showGridLines="0" workbookViewId="0">
      <selection activeCell="D1" sqref="D1"/>
    </sheetView>
  </sheetViews>
  <sheetFormatPr defaultRowHeight="15" x14ac:dyDescent="0.25"/>
  <cols>
    <col min="2" max="2" width="35.5703125" customWidth="1"/>
    <col min="3" max="3" width="57.42578125" customWidth="1"/>
    <col min="4" max="4" width="8.140625" customWidth="1"/>
  </cols>
  <sheetData>
    <row r="1" spans="1:4" ht="18.75" x14ac:dyDescent="0.3">
      <c r="A1" s="34" t="s">
        <v>67</v>
      </c>
      <c r="B1" s="26"/>
      <c r="C1" s="27"/>
      <c r="D1" s="28">
        <f>'Tabela informacyjna'!F6</f>
        <v>2020</v>
      </c>
    </row>
    <row r="2" spans="1:4" x14ac:dyDescent="0.25">
      <c r="A2" s="29" t="s">
        <v>66</v>
      </c>
      <c r="B2" s="27"/>
      <c r="C2" s="31"/>
      <c r="D2" s="32"/>
    </row>
    <row r="3" spans="1:4" x14ac:dyDescent="0.25">
      <c r="A3" s="9" t="s">
        <v>2</v>
      </c>
      <c r="B3" s="9" t="s">
        <v>3</v>
      </c>
      <c r="C3" s="144" t="s">
        <v>19</v>
      </c>
      <c r="D3" s="144"/>
    </row>
    <row r="4" spans="1:4" ht="15" customHeight="1" x14ac:dyDescent="0.25">
      <c r="A4" s="7">
        <v>1</v>
      </c>
      <c r="B4" s="30" t="s">
        <v>20</v>
      </c>
      <c r="C4" s="145" t="s">
        <v>65</v>
      </c>
      <c r="D4" s="145"/>
    </row>
    <row r="5" spans="1:4" ht="15" customHeight="1" x14ac:dyDescent="0.25">
      <c r="A5" s="7">
        <v>2</v>
      </c>
      <c r="B5" s="21" t="s">
        <v>21</v>
      </c>
      <c r="C5" s="144" t="s">
        <v>41</v>
      </c>
      <c r="D5" s="144"/>
    </row>
    <row r="6" spans="1:4" ht="15" customHeight="1" x14ac:dyDescent="0.25">
      <c r="A6" s="8">
        <v>3</v>
      </c>
      <c r="B6" s="30" t="s">
        <v>22</v>
      </c>
      <c r="C6" s="93" t="str">
        <f>VLOOKUP('Tabela informacyjna'!F10,Arkusz2!P$3:U$199,6,FALSE)</f>
        <v>Ds18DlsPM10d01; Ds18DlsPM10d13; Ds18DlsPM2,5a05; Ds18DlsBaPa01;</v>
      </c>
      <c r="D6" s="93"/>
    </row>
    <row r="7" spans="1:4" ht="41.25" customHeight="1" x14ac:dyDescent="0.25">
      <c r="A7" s="8">
        <v>4</v>
      </c>
      <c r="B7" s="21" t="s">
        <v>4</v>
      </c>
      <c r="C7" s="55" t="s">
        <v>42</v>
      </c>
      <c r="D7" s="55"/>
    </row>
    <row r="8" spans="1:4" x14ac:dyDescent="0.25">
      <c r="A8" s="7">
        <v>5</v>
      </c>
      <c r="B8" s="21" t="s">
        <v>23</v>
      </c>
      <c r="C8" s="59" t="str">
        <f>VLOOKUP('Tabela informacyjna'!F10,Arkusz2!$D$3:$E$199,2,FALSE)</f>
        <v>Strefa dolnośląska PL0204</v>
      </c>
      <c r="D8" s="59"/>
    </row>
    <row r="9" spans="1:4" ht="45.75" customHeight="1" x14ac:dyDescent="0.25">
      <c r="A9" s="43">
        <v>6</v>
      </c>
      <c r="B9" s="42" t="s">
        <v>24</v>
      </c>
      <c r="C9" s="113"/>
      <c r="D9" s="115"/>
    </row>
    <row r="10" spans="1:4" x14ac:dyDescent="0.25">
      <c r="A10" s="7">
        <v>7</v>
      </c>
      <c r="B10" s="21" t="s">
        <v>25</v>
      </c>
      <c r="C10" s="77"/>
      <c r="D10" s="77"/>
    </row>
    <row r="11" spans="1:4" ht="15" customHeight="1" x14ac:dyDescent="0.25">
      <c r="A11" s="8">
        <v>8</v>
      </c>
      <c r="B11" s="30" t="s">
        <v>26</v>
      </c>
      <c r="C11" s="59" t="s">
        <v>27</v>
      </c>
      <c r="D11" s="59"/>
    </row>
    <row r="12" spans="1:4" ht="26.25" customHeight="1" x14ac:dyDescent="0.25">
      <c r="A12" s="7">
        <v>9</v>
      </c>
      <c r="B12" s="30" t="s">
        <v>28</v>
      </c>
      <c r="C12" s="93" t="s">
        <v>338</v>
      </c>
      <c r="D12" s="93"/>
    </row>
    <row r="13" spans="1:4" ht="24.75" customHeight="1" x14ac:dyDescent="0.25">
      <c r="A13" s="143">
        <v>10</v>
      </c>
      <c r="B13" s="83" t="s">
        <v>29</v>
      </c>
      <c r="C13" s="59" t="s">
        <v>43</v>
      </c>
      <c r="D13" s="59"/>
    </row>
    <row r="14" spans="1:4" ht="23.25" customHeight="1" x14ac:dyDescent="0.25">
      <c r="A14" s="143"/>
      <c r="B14" s="83"/>
      <c r="C14" s="77"/>
      <c r="D14" s="77"/>
    </row>
    <row r="15" spans="1:4" ht="21" customHeight="1" x14ac:dyDescent="0.25">
      <c r="A15" s="7">
        <v>11</v>
      </c>
      <c r="B15" s="21" t="s">
        <v>31</v>
      </c>
      <c r="C15" s="55" t="s">
        <v>64</v>
      </c>
      <c r="D15" s="55"/>
    </row>
    <row r="16" spans="1:4" ht="25.5" x14ac:dyDescent="0.25">
      <c r="A16" s="7">
        <v>12</v>
      </c>
      <c r="B16" s="30" t="s">
        <v>33</v>
      </c>
      <c r="C16" s="77"/>
      <c r="D16" s="77"/>
    </row>
    <row r="17" spans="1:4" ht="25.5" x14ac:dyDescent="0.25">
      <c r="A17" s="7">
        <v>13</v>
      </c>
      <c r="B17" s="30" t="s">
        <v>34</v>
      </c>
      <c r="C17" s="77"/>
      <c r="D17" s="77"/>
    </row>
    <row r="18" spans="1:4" ht="38.25" x14ac:dyDescent="0.25">
      <c r="A18" s="7">
        <v>14</v>
      </c>
      <c r="B18" s="30" t="s">
        <v>40</v>
      </c>
      <c r="C18" s="93" t="str">
        <f>VLOOKUP('Tabela informacyjna'!F10,Arkusz2!Z$3:AA$199,2,FALSE)</f>
        <v>PM10 = 18,0; PM10 = 8,9; PM2,5 = 10,9; B(a)P = 4,1;</v>
      </c>
      <c r="D18" s="93"/>
    </row>
    <row r="19" spans="1:4" x14ac:dyDescent="0.25">
      <c r="A19" s="7">
        <v>15</v>
      </c>
      <c r="B19" s="21" t="s">
        <v>16</v>
      </c>
      <c r="C19" s="77"/>
      <c r="D19" s="77"/>
    </row>
  </sheetData>
  <sheetProtection algorithmName="SHA-512" hashValue="K4LySjXT4JY5LKDhTsCDJaPEYuBcCaV/ceE+1e4dgsy919Hho9XktlyYEVqi0BYYdjaz6kDRh0eyL/40P882Ww==" saltValue="aS3v4xr3aunoN3Q+Dfzl2A==" spinCount="100000" sheet="1" formatCells="0" formatColumns="0" formatRows="0" insertColumns="0" insertRows="0" insertHyperlinks="0" deleteColumns="0" deleteRows="0" sort="0" autoFilter="0" pivotTables="0"/>
  <mergeCells count="19">
    <mergeCell ref="A13:A14"/>
    <mergeCell ref="C3:D3"/>
    <mergeCell ref="C4:D4"/>
    <mergeCell ref="C5:D5"/>
    <mergeCell ref="C6:D6"/>
    <mergeCell ref="C7:D7"/>
    <mergeCell ref="C13:D13"/>
    <mergeCell ref="C14:D14"/>
    <mergeCell ref="C8:D8"/>
    <mergeCell ref="C10:D10"/>
    <mergeCell ref="C11:D11"/>
    <mergeCell ref="C12:D12"/>
    <mergeCell ref="B13:B14"/>
    <mergeCell ref="C9:D9"/>
    <mergeCell ref="C15:D15"/>
    <mergeCell ref="C16:D16"/>
    <mergeCell ref="C17:D17"/>
    <mergeCell ref="C18:D18"/>
    <mergeCell ref="C19:D19"/>
  </mergeCells>
  <dataValidations count="4">
    <dataValidation allowBlank="1" showInputMessage="1" showErrorMessage="1" prompt="Szacunkowe koszty łączne obejmuja wszystkie koszty poniesione przez sektor/y wskazane jako odpowiedzialne za realizacje zadania (liczba)" sqref="C17 C16" xr:uid="{CD5C4159-7C7C-43A6-9170-752CAA6437E3}"/>
    <dataValidation allowBlank="1" showInputMessage="1" showErrorMessage="1" prompt="Proszę wpisać w wierszu  poniżej" sqref="C13" xr:uid="{F2FAAFDB-2FC3-4B45-9D98-5509B9E6B3E1}"/>
    <dataValidation allowBlank="1" showInputMessage="1" showErrorMessage="1" prompt="Proszę podać datę rozpoczęcia i zakończenia działania" sqref="C10:D10" xr:uid="{8DB03D57-7393-4CD7-A2EF-E5B9AA4383FB}"/>
    <dataValidation allowBlank="1" showInputMessage="1" showErrorMessage="1" prompt="Obszar strefy, na którym podjęto działanie naprawcze. Opis obszaru, na którym leżą źródła emisji uwzględnione w działaniach naprawczych (tekst - maksymalnie 600 zanków)" sqref="C9:D9" xr:uid="{80F6B9C7-7474-4E4F-AD9C-70C5EB90E72C}"/>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9340-C053-4EAD-AC0C-556C6F44DC7F}">
  <dimension ref="A1:F19"/>
  <sheetViews>
    <sheetView showGridLines="0" workbookViewId="0">
      <selection activeCell="D1" sqref="D1"/>
    </sheetView>
  </sheetViews>
  <sheetFormatPr defaultRowHeight="15" x14ac:dyDescent="0.25"/>
  <cols>
    <col min="2" max="2" width="27.42578125" customWidth="1"/>
    <col min="3" max="3" width="65.42578125" customWidth="1"/>
    <col min="4" max="4" width="7.42578125" customWidth="1"/>
    <col min="6" max="6" width="66" customWidth="1"/>
  </cols>
  <sheetData>
    <row r="1" spans="1:6" ht="27.75" customHeight="1" x14ac:dyDescent="0.25">
      <c r="A1" s="36" t="s">
        <v>51</v>
      </c>
      <c r="B1" s="37"/>
      <c r="C1" s="37"/>
      <c r="D1" s="35">
        <f>'Tabela informacyjna'!F6</f>
        <v>2020</v>
      </c>
    </row>
    <row r="2" spans="1:6" x14ac:dyDescent="0.25">
      <c r="A2" s="38" t="s">
        <v>68</v>
      </c>
      <c r="B2" s="39"/>
      <c r="C2" s="39"/>
      <c r="D2" s="40"/>
    </row>
    <row r="3" spans="1:6" x14ac:dyDescent="0.25">
      <c r="A3" s="33" t="s">
        <v>2</v>
      </c>
      <c r="B3" s="33" t="s">
        <v>3</v>
      </c>
      <c r="C3" s="148" t="s">
        <v>19</v>
      </c>
      <c r="D3" s="149"/>
    </row>
    <row r="4" spans="1:6" x14ac:dyDescent="0.25">
      <c r="A4" s="8">
        <v>1</v>
      </c>
      <c r="B4" s="30" t="s">
        <v>20</v>
      </c>
      <c r="C4" s="63" t="s">
        <v>69</v>
      </c>
      <c r="D4" s="65"/>
    </row>
    <row r="5" spans="1:6" ht="27" customHeight="1" x14ac:dyDescent="0.25">
      <c r="A5" s="8">
        <v>2</v>
      </c>
      <c r="B5" s="21" t="s">
        <v>21</v>
      </c>
      <c r="C5" s="150" t="s">
        <v>70</v>
      </c>
      <c r="D5" s="151"/>
    </row>
    <row r="6" spans="1:6" x14ac:dyDescent="0.25">
      <c r="A6" s="8">
        <v>3</v>
      </c>
      <c r="B6" s="30" t="s">
        <v>22</v>
      </c>
      <c r="C6" s="146" t="str">
        <f>VLOOKUP('Tabela informacyjna'!F10,Arkusz2!P$3:U$199,6,FALSE)</f>
        <v>Ds18DlsPM10d01; Ds18DlsPM10d13; Ds18DlsPM2,5a05; Ds18DlsBaPa01;</v>
      </c>
      <c r="D6" s="147"/>
    </row>
    <row r="7" spans="1:6" ht="80.25" customHeight="1" x14ac:dyDescent="0.25">
      <c r="A7" s="8">
        <v>4</v>
      </c>
      <c r="B7" s="21" t="s">
        <v>4</v>
      </c>
      <c r="C7" s="124" t="s">
        <v>71</v>
      </c>
      <c r="D7" s="126"/>
      <c r="F7" s="152" t="s">
        <v>423</v>
      </c>
    </row>
    <row r="8" spans="1:6" x14ac:dyDescent="0.25">
      <c r="A8" s="8">
        <v>5</v>
      </c>
      <c r="B8" s="21" t="s">
        <v>23</v>
      </c>
      <c r="C8" s="74" t="str">
        <f>VLOOKUP('Tabela informacyjna'!F10,Arkusz2!$D$3:$E$199,2,FALSE)</f>
        <v>Strefa dolnośląska PL0204</v>
      </c>
      <c r="D8" s="76"/>
    </row>
    <row r="9" spans="1:6" ht="55.5" customHeight="1" x14ac:dyDescent="0.25">
      <c r="A9" s="43">
        <v>6</v>
      </c>
      <c r="B9" s="42" t="s">
        <v>24</v>
      </c>
      <c r="C9" s="113"/>
      <c r="D9" s="115"/>
    </row>
    <row r="10" spans="1:6" x14ac:dyDescent="0.25">
      <c r="A10" s="8">
        <v>7</v>
      </c>
      <c r="B10" s="21" t="s">
        <v>25</v>
      </c>
      <c r="C10" s="113"/>
      <c r="D10" s="115"/>
    </row>
    <row r="11" spans="1:6" ht="25.5" x14ac:dyDescent="0.25">
      <c r="A11" s="8">
        <v>8</v>
      </c>
      <c r="B11" s="30" t="s">
        <v>26</v>
      </c>
      <c r="C11" s="74" t="s">
        <v>44</v>
      </c>
      <c r="D11" s="76"/>
    </row>
    <row r="12" spans="1:6" ht="25.5" x14ac:dyDescent="0.25">
      <c r="A12" s="8">
        <v>9</v>
      </c>
      <c r="B12" s="30" t="s">
        <v>28</v>
      </c>
      <c r="C12" s="74" t="s">
        <v>45</v>
      </c>
      <c r="D12" s="76"/>
    </row>
    <row r="13" spans="1:6" ht="25.5" customHeight="1" x14ac:dyDescent="0.25">
      <c r="A13" s="143">
        <v>10</v>
      </c>
      <c r="B13" s="83" t="s">
        <v>29</v>
      </c>
      <c r="C13" s="124" t="s">
        <v>287</v>
      </c>
      <c r="D13" s="126"/>
    </row>
    <row r="14" spans="1:6" ht="21.75" customHeight="1" x14ac:dyDescent="0.25">
      <c r="A14" s="143"/>
      <c r="B14" s="83"/>
      <c r="C14" s="113"/>
      <c r="D14" s="115"/>
    </row>
    <row r="15" spans="1:6" ht="25.5" customHeight="1" x14ac:dyDescent="0.25">
      <c r="A15" s="8">
        <v>11</v>
      </c>
      <c r="B15" s="21" t="s">
        <v>31</v>
      </c>
      <c r="C15" s="127" t="s">
        <v>64</v>
      </c>
      <c r="D15" s="129"/>
    </row>
    <row r="16" spans="1:6" ht="25.5" x14ac:dyDescent="0.25">
      <c r="A16" s="8">
        <v>12</v>
      </c>
      <c r="B16" s="30" t="s">
        <v>33</v>
      </c>
      <c r="C16" s="113"/>
      <c r="D16" s="115"/>
    </row>
    <row r="17" spans="1:4" ht="25.5" x14ac:dyDescent="0.25">
      <c r="A17" s="8">
        <v>13</v>
      </c>
      <c r="B17" s="30" t="s">
        <v>34</v>
      </c>
      <c r="C17" s="113"/>
      <c r="D17" s="115"/>
    </row>
    <row r="18" spans="1:4" ht="51" x14ac:dyDescent="0.25">
      <c r="A18" s="8">
        <v>14</v>
      </c>
      <c r="B18" s="30" t="s">
        <v>40</v>
      </c>
      <c r="C18" s="146" t="str">
        <f>VLOOKUP('Tabela informacyjna'!F10,Arkusz2!Z$3:AA$199,2,FALSE)</f>
        <v>PM10 = 18,0; PM10 = 8,9; PM2,5 = 10,9; B(a)P = 4,1;</v>
      </c>
      <c r="D18" s="147"/>
    </row>
    <row r="19" spans="1:4" x14ac:dyDescent="0.25">
      <c r="A19" s="8">
        <v>15</v>
      </c>
      <c r="B19" s="21" t="s">
        <v>16</v>
      </c>
      <c r="C19" s="113"/>
      <c r="D19" s="115"/>
    </row>
  </sheetData>
  <sheetProtection algorithmName="SHA-512" hashValue="I8z+k2xkE8oFGwFhawQH2mts4jc34r2M2dt0oA/rl9ELIm71xZaMg2SiW+JlRCp/ZQlhF+jbsvRJ8DX0yQ1XQw==" saltValue="WSF3WijMUGo715o+3Hti6Q==" spinCount="100000" sheet="1" formatCells="0" formatColumns="0" formatRows="0" insertColumns="0" insertRows="0" insertHyperlinks="0" deleteColumns="0" deleteRows="0" sort="0" autoFilter="0" pivotTables="0"/>
  <mergeCells count="19">
    <mergeCell ref="A13:A14"/>
    <mergeCell ref="B13:B14"/>
    <mergeCell ref="C3:D3"/>
    <mergeCell ref="C4:D4"/>
    <mergeCell ref="C5:D5"/>
    <mergeCell ref="C6:D6"/>
    <mergeCell ref="C7:D7"/>
    <mergeCell ref="C8:D8"/>
    <mergeCell ref="C10:D10"/>
    <mergeCell ref="C11:D11"/>
    <mergeCell ref="C12:D12"/>
    <mergeCell ref="C9:D9"/>
    <mergeCell ref="C18:D18"/>
    <mergeCell ref="C19:D19"/>
    <mergeCell ref="C13:D13"/>
    <mergeCell ref="C14:D14"/>
    <mergeCell ref="C15:D15"/>
    <mergeCell ref="C16:D16"/>
    <mergeCell ref="C17:D17"/>
  </mergeCells>
  <dataValidations count="4">
    <dataValidation allowBlank="1" showInputMessage="1" showErrorMessage="1" prompt="Proszę podać szczegóły  w wierszu poniżej" sqref="C13" xr:uid="{031A9201-9575-45BB-955F-6675705C91A3}"/>
    <dataValidation allowBlank="1" showInputMessage="1" showErrorMessage="1" prompt="Prosze podać szacunkowe koszty łączne obejmujące wszystkie koszty poniesione przez sektor/y wskazane jako odpowiedzialne za realizacje zadania (liczba)" sqref="C16:C17" xr:uid="{D572ED5D-39CB-488C-874D-782E096AE039}"/>
    <dataValidation allowBlank="1" showInputMessage="1" showErrorMessage="1" prompt="Proszę podać datę rozpoczęcia i zakończenia działania" sqref="C10" xr:uid="{9255D647-8927-49A7-AA09-7D7153F5FE2A}"/>
    <dataValidation allowBlank="1" showInputMessage="1" showErrorMessage="1" prompt="Obszar strefy, na którym podjęto działanie naprawcze. Opis obszaru, na którym leżą źródła emisji uwzględnione w działaniach naprawczych (tekst - maksymalnie 600 zanków)" sqref="C9:D9" xr:uid="{69666CBA-3278-47CB-B2BA-FD046D427605}"/>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BBD6-FEB5-46C1-8DBD-4BE017C5DEDB}">
  <dimension ref="A1:D19"/>
  <sheetViews>
    <sheetView showGridLines="0" workbookViewId="0">
      <selection activeCell="C1" sqref="C1"/>
    </sheetView>
  </sheetViews>
  <sheetFormatPr defaultRowHeight="15" x14ac:dyDescent="0.25"/>
  <cols>
    <col min="2" max="2" width="27.140625" customWidth="1"/>
    <col min="3" max="3" width="65.85546875" customWidth="1"/>
  </cols>
  <sheetData>
    <row r="1" spans="1:4" ht="18.75" x14ac:dyDescent="0.3">
      <c r="A1" s="25" t="s">
        <v>51</v>
      </c>
      <c r="B1" s="26"/>
      <c r="C1" s="27"/>
      <c r="D1" s="28">
        <f>'Tabela informacyjna'!F6</f>
        <v>2020</v>
      </c>
    </row>
    <row r="2" spans="1:4" x14ac:dyDescent="0.25">
      <c r="A2" s="29" t="s">
        <v>73</v>
      </c>
      <c r="B2" s="27"/>
      <c r="C2" s="31"/>
      <c r="D2" s="32"/>
    </row>
    <row r="3" spans="1:4" x14ac:dyDescent="0.25">
      <c r="A3" s="9" t="s">
        <v>2</v>
      </c>
      <c r="B3" s="9" t="s">
        <v>3</v>
      </c>
      <c r="C3" s="144" t="s">
        <v>19</v>
      </c>
      <c r="D3" s="144"/>
    </row>
    <row r="4" spans="1:4" x14ac:dyDescent="0.25">
      <c r="A4" s="7">
        <v>1</v>
      </c>
      <c r="B4" s="30" t="s">
        <v>20</v>
      </c>
      <c r="C4" s="145" t="s">
        <v>72</v>
      </c>
      <c r="D4" s="145"/>
    </row>
    <row r="5" spans="1:4" ht="32.25" customHeight="1" x14ac:dyDescent="0.25">
      <c r="A5" s="7">
        <v>2</v>
      </c>
      <c r="B5" s="21" t="s">
        <v>21</v>
      </c>
      <c r="C5" s="90" t="s">
        <v>289</v>
      </c>
      <c r="D5" s="90"/>
    </row>
    <row r="6" spans="1:4" x14ac:dyDescent="0.25">
      <c r="A6" s="8">
        <v>3</v>
      </c>
      <c r="B6" s="30" t="s">
        <v>22</v>
      </c>
      <c r="C6" s="93" t="str">
        <f>VLOOKUP('Tabela informacyjna'!F10,Arkusz2!P$3:U$199,6,FALSE)</f>
        <v>Ds18DlsPM10d01; Ds18DlsPM10d13; Ds18DlsPM2,5a05; Ds18DlsBaPa01;</v>
      </c>
      <c r="D6" s="93"/>
    </row>
    <row r="7" spans="1:4" ht="38.25" customHeight="1" x14ac:dyDescent="0.25">
      <c r="A7" s="8">
        <v>4</v>
      </c>
      <c r="B7" s="21" t="s">
        <v>4</v>
      </c>
      <c r="C7" s="55" t="s">
        <v>288</v>
      </c>
      <c r="D7" s="55"/>
    </row>
    <row r="8" spans="1:4" x14ac:dyDescent="0.25">
      <c r="A8" s="7">
        <v>5</v>
      </c>
      <c r="B8" s="21" t="s">
        <v>23</v>
      </c>
      <c r="C8" s="59" t="str">
        <f>VLOOKUP('Tabela informacyjna'!F10,Arkusz2!$D$3:$E$199,2,FALSE)</f>
        <v>Strefa dolnośląska PL0204</v>
      </c>
      <c r="D8" s="59"/>
    </row>
    <row r="9" spans="1:4" ht="56.25" customHeight="1" x14ac:dyDescent="0.25">
      <c r="A9" s="43">
        <v>6</v>
      </c>
      <c r="B9" s="42" t="s">
        <v>24</v>
      </c>
      <c r="C9" s="113"/>
      <c r="D9" s="115"/>
    </row>
    <row r="10" spans="1:4" x14ac:dyDescent="0.25">
      <c r="A10" s="7">
        <v>7</v>
      </c>
      <c r="B10" s="21" t="s">
        <v>25</v>
      </c>
      <c r="C10" s="77"/>
      <c r="D10" s="77"/>
    </row>
    <row r="11" spans="1:4" ht="25.5" x14ac:dyDescent="0.25">
      <c r="A11" s="8">
        <v>8</v>
      </c>
      <c r="B11" s="30" t="s">
        <v>26</v>
      </c>
      <c r="C11" s="59" t="s">
        <v>44</v>
      </c>
      <c r="D11" s="59"/>
    </row>
    <row r="12" spans="1:4" ht="25.5" x14ac:dyDescent="0.25">
      <c r="A12" s="7">
        <v>9</v>
      </c>
      <c r="B12" s="30" t="s">
        <v>28</v>
      </c>
      <c r="C12" s="59" t="s">
        <v>47</v>
      </c>
      <c r="D12" s="59"/>
    </row>
    <row r="13" spans="1:4" ht="21.75" customHeight="1" x14ac:dyDescent="0.25">
      <c r="A13" s="143">
        <v>10</v>
      </c>
      <c r="B13" s="83" t="s">
        <v>29</v>
      </c>
      <c r="C13" s="59" t="s">
        <v>48</v>
      </c>
      <c r="D13" s="59"/>
    </row>
    <row r="14" spans="1:4" ht="24" customHeight="1" x14ac:dyDescent="0.25">
      <c r="A14" s="143"/>
      <c r="B14" s="83"/>
      <c r="C14" s="77"/>
      <c r="D14" s="77"/>
    </row>
    <row r="15" spans="1:4" ht="18.75" customHeight="1" x14ac:dyDescent="0.25">
      <c r="A15" s="7">
        <v>11</v>
      </c>
      <c r="B15" s="21" t="s">
        <v>31</v>
      </c>
      <c r="C15" s="55" t="s">
        <v>64</v>
      </c>
      <c r="D15" s="55"/>
    </row>
    <row r="16" spans="1:4" ht="25.5" x14ac:dyDescent="0.25">
      <c r="A16" s="7">
        <v>12</v>
      </c>
      <c r="B16" s="30" t="s">
        <v>33</v>
      </c>
      <c r="C16" s="77"/>
      <c r="D16" s="77"/>
    </row>
    <row r="17" spans="1:4" ht="25.5" x14ac:dyDescent="0.25">
      <c r="A17" s="7">
        <v>13</v>
      </c>
      <c r="B17" s="30" t="s">
        <v>34</v>
      </c>
      <c r="C17" s="77"/>
      <c r="D17" s="77"/>
    </row>
    <row r="18" spans="1:4" ht="51" x14ac:dyDescent="0.25">
      <c r="A18" s="7">
        <v>14</v>
      </c>
      <c r="B18" s="30" t="s">
        <v>40</v>
      </c>
      <c r="C18" s="93" t="str">
        <f>VLOOKUP('Tabela informacyjna'!F10,Arkusz2!Z$3:AA$199,2,FALSE)</f>
        <v>PM10 = 18,0; PM10 = 8,9; PM2,5 = 10,9; B(a)P = 4,1;</v>
      </c>
      <c r="D18" s="93"/>
    </row>
    <row r="19" spans="1:4" x14ac:dyDescent="0.25">
      <c r="A19" s="7">
        <v>15</v>
      </c>
      <c r="B19" s="21" t="s">
        <v>16</v>
      </c>
      <c r="C19" s="77"/>
      <c r="D19" s="77"/>
    </row>
  </sheetData>
  <sheetProtection algorithmName="SHA-512" hashValue="W2RNgOA4IJt3HuoDRxNAFBxx9f3zHSjokLj3WbqiFa+sq1pVihQydyU9lBNMdbTSaAn8zBdxvQ2ftP0feEpaOw==" saltValue="c64Z/dCtWAv23Uv/9laXxg==" spinCount="100000" sheet="1" formatCells="0" formatColumns="0" formatRows="0" insertColumns="0" insertRows="0" insertHyperlinks="0" deleteColumns="0" deleteRows="0" sort="0" autoFilter="0" pivotTables="0"/>
  <mergeCells count="19">
    <mergeCell ref="C8:D8"/>
    <mergeCell ref="C10:D10"/>
    <mergeCell ref="C11:D11"/>
    <mergeCell ref="C12:D12"/>
    <mergeCell ref="A13:A14"/>
    <mergeCell ref="C9:D9"/>
    <mergeCell ref="C3:D3"/>
    <mergeCell ref="C4:D4"/>
    <mergeCell ref="C5:D5"/>
    <mergeCell ref="C6:D6"/>
    <mergeCell ref="C7:D7"/>
    <mergeCell ref="C17:D17"/>
    <mergeCell ref="C18:D18"/>
    <mergeCell ref="C19:D19"/>
    <mergeCell ref="B13:B14"/>
    <mergeCell ref="C13:D13"/>
    <mergeCell ref="C14:D14"/>
    <mergeCell ref="C15:D15"/>
    <mergeCell ref="C16:D16"/>
  </mergeCells>
  <dataValidations count="4">
    <dataValidation allowBlank="1" showInputMessage="1" showErrorMessage="1" prompt="Szacunkowe koszty łączne obejmuja wszystkie koszty poniesione przez sektor/y wskazane jako odpowiedzialne za realizacje zadania (liczba)" sqref="C16:C17" xr:uid="{221AC9DD-4BF7-405E-8E52-46B9B3BE5E38}"/>
    <dataValidation allowBlank="1" showInputMessage="1" showErrorMessage="1" prompt="Data rozpoczęcia i  zakończenia działania" sqref="C10" xr:uid="{3A9F37E1-5372-4FE2-93E8-367F46E513AD}"/>
    <dataValidation allowBlank="1" showInputMessage="1" showErrorMessage="1" prompt="Proszę podać w wierszu  poniżej" sqref="C13:D13" xr:uid="{31018CF0-930A-462C-836B-2E4B2D7B78D0}"/>
    <dataValidation allowBlank="1" showInputMessage="1" showErrorMessage="1" prompt="Obszar strefy, na którym podjęto działanie naprawcze. Opis obszaru, na którym leżą źródła emisji uwzględnione w działaniach naprawczych (tekst - maksymalnie 600 zanków)" sqref="C9:D9" xr:uid="{8FA8980C-F0AE-4CEB-BD8E-2B408F301D1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Tabela informacyjna</vt:lpstr>
      <vt:lpstr>Kod działania DsOeZn</vt:lpstr>
      <vt:lpstr>Arkusz2</vt:lpstr>
      <vt:lpstr>Kod działania DsObZi</vt:lpstr>
      <vt:lpstr>Kod działania DsEdEk</vt:lpstr>
      <vt:lpstr>Kod działania DsInZe</vt:lpstr>
      <vt:lpstr>Kod działania DsHrFi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Basia</dc:creator>
  <cp:keywords/>
  <dc:description/>
  <cp:lastModifiedBy>Alicja Bukowska</cp:lastModifiedBy>
  <cp:revision/>
  <dcterms:created xsi:type="dcterms:W3CDTF">2020-04-07T10:27:26Z</dcterms:created>
  <dcterms:modified xsi:type="dcterms:W3CDTF">2021-03-19T13:24:47Z</dcterms:modified>
  <cp:category/>
  <cp:contentStatus/>
</cp:coreProperties>
</file>